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SINTESE(automatica)" sheetId="1" state="visible" r:id="rId3"/>
    <sheet name="1_Info_Docente" sheetId="2" state="visible" r:id="rId4"/>
    <sheet name="2_Discentes_Pos-grad" sheetId="3" state="visible" r:id="rId5"/>
    <sheet name="3_Discentes_Grad" sheetId="4" state="visible" r:id="rId6"/>
    <sheet name="4_Titulados" sheetId="5" state="visible" r:id="rId7"/>
    <sheet name="5_Produtos" sheetId="6" state="visible" r:id="rId8"/>
    <sheet name="6_Projetos" sheetId="7" state="visible" r:id="rId9"/>
    <sheet name="7_Infraestrutura" sheetId="8" state="visible" r:id="rId10"/>
    <sheet name="CAPES_INFO(coordenacao)" sheetId="9" state="visible" r:id="rId11"/>
    <sheet name="PPG_info(coordenacao)" sheetId="10" state="visible" r:id="rId12"/>
  </sheets>
  <definedNames>
    <definedName function="false" hidden="false" name="Artigo" vbProcedure="false">'CAPES_INFO(coordenacao)'!$A$5:$A$12</definedName>
    <definedName function="false" hidden="false" name="Artigos" vbProcedure="false">'CAPES_INFO(coordenacao)'!$A$5:$A$12</definedName>
    <definedName function="false" hidden="false" name="CapLivro" vbProcedure="false">'CAPES_INFO(coordenacao)'!$C$5:$C$9</definedName>
    <definedName function="false" hidden="false" name="CapLivros" vbProcedure="false">'CAPES_INFO(coordenacao)'!$C$5:$C$9</definedName>
    <definedName function="false" hidden="false" name="ColaboradoresAutores" vbProcedure="false">#REF!</definedName>
    <definedName function="false" hidden="false" name="DiscentesGraduacao" vbProcedure="false">5_Produtos!$L$6:$L$12</definedName>
    <definedName function="false" hidden="false" name="ListaProjetos" vbProcedure="false">#REF!</definedName>
    <definedName function="false" hidden="false" name="Livro" vbProcedure="false">'CAPES_INFO(coordenacao)'!$B$5:$B$9</definedName>
    <definedName function="false" hidden="false" name="Livros" vbProcedure="false">'CAPES_INFO(coordenacao)'!$B$5:$B$9</definedName>
    <definedName function="false" hidden="false" name="numero_titulados" vbProcedure="false">#REF!</definedName>
    <definedName function="false" hidden="false" name="pesosqualis" vbProcedure="false">'CAPES_INFO(coordenacao)'!$H$5:$K$12</definedName>
    <definedName function="false" hidden="false" name="Projetos" vbProcedure="false">6_Projetos!$A$3:$A$104</definedName>
    <definedName function="false" hidden="false" name="ProjetosDocente" vbProcedure="false">6_Projetos!$A$4:$A$105</definedName>
    <definedName function="false" hidden="false" name="Qualis" vbProcedure="false">'CAPES_INFO(coordenacao)'!$A$5:$D$12</definedName>
    <definedName function="false" hidden="false" name="Tecnica" vbProcedure="false">'CAPES_INFO(coordenacao)'!$D$5:$D$9</definedName>
    <definedName function="false" hidden="false" name="Tipos_Produtos" vbProcedure="false">'CAPES_INFO(coordenacao)'!$A$4:$D$4</definedName>
    <definedName function="false" hidden="false" name="Tipo_Produtos" vbProcedure="false">'CAPES_INFO(coordenacao)'!$A$4:$D$4</definedName>
    <definedName function="false" hidden="false" name="Titulados" vbProcedure="false">4_Titulados!$A$3:$A$200</definedName>
    <definedName function="false" hidden="false" name="todoscoautores" vbProcedure="false">5_Produtos!$J$6:$M$12</definedName>
    <definedName function="false" hidden="false" localSheetId="5" name="DiscentesCoautores" vbProcedure="false">#REF!</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<sst xmlns="http://schemas.openxmlformats.org/spreadsheetml/2006/main" count="893" uniqueCount="280">
  <si>
    <t xml:space="preserve">SÍNTESE DA PRODUÇÃO QUALIFICADA DO DOCENTE:</t>
  </si>
  <si>
    <t xml:space="preserve">Natureza / Peso da produção</t>
  </si>
  <si>
    <r>
      <rPr>
        <b val="true"/>
        <sz val="11"/>
        <color rgb="FF000000"/>
        <rFont val="Arial"/>
        <family val="0"/>
        <charset val="1"/>
      </rPr>
      <t xml:space="preserve">Produção Anual
</t>
    </r>
    <r>
      <rPr>
        <sz val="10"/>
        <color rgb="FFCE181E"/>
        <rFont val="Times New Roman"/>
        <family val="0"/>
        <charset val="1"/>
      </rPr>
      <t xml:space="preserve">(preenchimento automático a partir da planilha “Produtos”)</t>
    </r>
  </si>
  <si>
    <r>
      <rPr>
        <b val="true"/>
        <sz val="10"/>
        <color rgb="FF000000"/>
        <rFont val="Arial"/>
        <family val="0"/>
        <charset val="1"/>
      </rPr>
      <t xml:space="preserve">Média dos Índices
</t>
    </r>
    <r>
      <rPr>
        <sz val="10"/>
        <color rgb="FFCE181E"/>
        <rFont val="Times New Roman"/>
        <family val="0"/>
        <charset val="1"/>
      </rPr>
      <t xml:space="preserve">preenchimento automático</t>
    </r>
  </si>
  <si>
    <t xml:space="preserve">Período
(até hoje):</t>
  </si>
  <si>
    <t xml:space="preserve">Período
(quadriênio):</t>
  </si>
  <si>
    <t xml:space="preserve">Tipo</t>
  </si>
  <si>
    <t xml:space="preserve">Natureza/Peso</t>
  </si>
  <si>
    <t xml:space="preserve">A1</t>
  </si>
  <si>
    <t xml:space="preserve">A2</t>
  </si>
  <si>
    <t xml:space="preserve">A3</t>
  </si>
  <si>
    <t xml:space="preserve">A4</t>
  </si>
  <si>
    <t xml:space="preserve">B1</t>
  </si>
  <si>
    <t xml:space="preserve">B2</t>
  </si>
  <si>
    <t xml:space="preserve">B3</t>
  </si>
  <si>
    <t xml:space="preserve">B4</t>
  </si>
  <si>
    <t xml:space="preserve">meses</t>
  </si>
  <si>
    <t xml:space="preserve">Artigos</t>
  </si>
  <si>
    <t xml:space="preserve">Sem participação de discente</t>
  </si>
  <si>
    <t xml:space="preserve">IndArt</t>
  </si>
  <si>
    <t xml:space="preserve">Discente do PPG
Autor/coautor</t>
  </si>
  <si>
    <t xml:space="preserve">IndArtEstSup</t>
  </si>
  <si>
    <t xml:space="preserve">IndArt (docente)</t>
  </si>
  <si>
    <r>
      <rPr>
        <b val="true"/>
        <sz val="9"/>
        <color rgb="FF333333"/>
        <rFont val="Arial Narrow"/>
        <family val="0"/>
        <charset val="1"/>
      </rPr>
      <t xml:space="preserve">IndArt (docente) corrigido
</t>
    </r>
    <r>
      <rPr>
        <sz val="9"/>
        <color rgb="FFB60F02"/>
        <rFont val="Times New Roman"/>
        <family val="0"/>
        <charset val="1"/>
      </rPr>
      <t xml:space="preserve">Quando % (B3+B4)  &gt;20% do  total </t>
    </r>
  </si>
  <si>
    <t xml:space="preserve">IndArt (discente)</t>
  </si>
  <si>
    <t xml:space="preserve">L1</t>
  </si>
  <si>
    <t xml:space="preserve">L2</t>
  </si>
  <si>
    <t xml:space="preserve">L3</t>
  </si>
  <si>
    <t xml:space="preserve">L4</t>
  </si>
  <si>
    <t xml:space="preserve">L5</t>
  </si>
  <si>
    <t xml:space="preserve">Livros</t>
  </si>
  <si>
    <t xml:space="preserve">IndLiv</t>
  </si>
  <si>
    <t xml:space="preserve">Discente do PPG
 Autor/coautor</t>
  </si>
  <si>
    <t xml:space="preserve">IndLivEstSup</t>
  </si>
  <si>
    <t xml:space="preserve">IndLiv (docente)</t>
  </si>
  <si>
    <t xml:space="preserve">IndLiv (discente)</t>
  </si>
  <si>
    <t xml:space="preserve">C1</t>
  </si>
  <si>
    <t xml:space="preserve">C2</t>
  </si>
  <si>
    <t xml:space="preserve">C3</t>
  </si>
  <si>
    <t xml:space="preserve">C4</t>
  </si>
  <si>
    <t xml:space="preserve">C5</t>
  </si>
  <si>
    <t xml:space="preserve">CapLivros</t>
  </si>
  <si>
    <t xml:space="preserve">IndCap</t>
  </si>
  <si>
    <t xml:space="preserve">IndCapEstSup</t>
  </si>
  <si>
    <t xml:space="preserve">IndCap (docente)</t>
  </si>
  <si>
    <t xml:space="preserve">IndCap (discente)</t>
  </si>
  <si>
    <t xml:space="preserve">Natureza/Peso*</t>
  </si>
  <si>
    <t xml:space="preserve">T1</t>
  </si>
  <si>
    <t xml:space="preserve">T2</t>
  </si>
  <si>
    <t xml:space="preserve">T3</t>
  </si>
  <si>
    <t xml:space="preserve">T4</t>
  </si>
  <si>
    <t xml:space="preserve">T5</t>
  </si>
  <si>
    <t xml:space="preserve">Prod-Técnica</t>
  </si>
  <si>
    <t xml:space="preserve">Sem Participação de discente</t>
  </si>
  <si>
    <t xml:space="preserve">IndTec</t>
  </si>
  <si>
    <t xml:space="preserve">IndTecEstSup</t>
  </si>
  <si>
    <t xml:space="preserve">IndTec (docente)</t>
  </si>
  <si>
    <r>
      <rPr>
        <b val="true"/>
        <sz val="9"/>
        <color rgb="FF333333"/>
        <rFont val="Arial Narrow"/>
        <family val="0"/>
        <charset val="1"/>
      </rPr>
      <t xml:space="preserve">IndTec (docente) corrigido
</t>
    </r>
    <r>
      <rPr>
        <sz val="9"/>
        <color rgb="FFB60F02"/>
        <rFont val="Times New Roman"/>
        <family val="0"/>
        <charset val="1"/>
      </rPr>
      <t xml:space="preserve">Quando % T5 &gt;20% do  total </t>
    </r>
  </si>
  <si>
    <t xml:space="preserve">IndTec (discente)</t>
  </si>
  <si>
    <t xml:space="preserve">Total de Produtos do Docente</t>
  </si>
  <si>
    <t xml:space="preserve">Total de Produtos com Discentes</t>
  </si>
  <si>
    <t xml:space="preserve">INDPROD 
DO DOCENTE ANUAL</t>
  </si>
  <si>
    <t xml:space="preserve">MÉDIA DO INDPROD DO DOCENTE</t>
  </si>
  <si>
    <t xml:space="preserve">INDPROD 
DO DISCENTE ANUAL</t>
  </si>
  <si>
    <r>
      <rPr>
        <b val="true"/>
        <sz val="13"/>
        <color rgb="FFFFFFFF"/>
        <rFont val="Arial Narrow"/>
        <family val="0"/>
        <charset val="1"/>
      </rPr>
      <t xml:space="preserve">Até hoje
</t>
    </r>
    <r>
      <rPr>
        <b val="true"/>
        <sz val="10"/>
        <color rgb="FFFF0000"/>
        <rFont val="Arial Narrow"/>
        <family val="0"/>
        <charset val="1"/>
      </rPr>
      <t xml:space="preserve">(proporcional)</t>
    </r>
  </si>
  <si>
    <t xml:space="preserve">Quadriênio</t>
  </si>
  <si>
    <t xml:space="preserve">Data de Hoje:</t>
  </si>
  <si>
    <t xml:space="preserve">Início Quadriênio:</t>
  </si>
  <si>
    <t xml:space="preserve">MÉDIA DO INDPROD DOS DISCENTES (IQTF)</t>
  </si>
  <si>
    <t xml:space="preserve">LEGENDA</t>
  </si>
  <si>
    <t xml:space="preserve">IndArt=</t>
  </si>
  <si>
    <t xml:space="preserve">Indicador médio de artigos</t>
  </si>
  <si>
    <t xml:space="preserve">IQTF=</t>
  </si>
  <si>
    <t xml:space="preserve">Indicador de Qualidade dos Trabalhos Finais (INDPROD dos discentes coautores)</t>
  </si>
  <si>
    <t xml:space="preserve">IndLiv=</t>
  </si>
  <si>
    <t xml:space="preserve">Indicador médio de livros</t>
  </si>
  <si>
    <t xml:space="preserve">IndCap=</t>
  </si>
  <si>
    <t xml:space="preserve">Indicador médio de capítulos de livros</t>
  </si>
  <si>
    <t xml:space="preserve">IndTec=</t>
  </si>
  <si>
    <t xml:space="preserve">Indicador de médio de produção técnica</t>
  </si>
  <si>
    <t xml:space="preserve">IndArtEstSup=</t>
  </si>
  <si>
    <t xml:space="preserve">Indicador médio de artigos em estratos superiores (A1, A2 e A3, A4)</t>
  </si>
  <si>
    <t xml:space="preserve">InLivEstSup=</t>
  </si>
  <si>
    <t xml:space="preserve">Indicador médio de livros em estratos superiores (L1 , L2 e L3)</t>
  </si>
  <si>
    <t xml:space="preserve">IndCapEstSup=</t>
  </si>
  <si>
    <t xml:space="preserve">Indicador médio de capítulos de livros em estratos superiores (C1, C2 e C3)</t>
  </si>
  <si>
    <t xml:space="preserve">IndTecEstSup=</t>
  </si>
  <si>
    <t xml:space="preserve">Indicador de médio de produção técnica em estratos superios (T1, T2 e T3)</t>
  </si>
  <si>
    <t xml:space="preserve">IndArt (docente) corrigido</t>
  </si>
  <si>
    <t xml:space="preserve">Indicador de médio de artigos excluindo os de estratos B3 e B4 quando eles são maiores do que 20%</t>
  </si>
  <si>
    <t xml:space="preserve">IndTec (docente) corrigido</t>
  </si>
  <si>
    <t xml:space="preserve">Indicador de médio de produtos técnicos excluindo os de estratos T5 quando eles são maiores do que 20%</t>
  </si>
  <si>
    <r>
      <rPr>
        <b val="true"/>
        <sz val="13"/>
        <color rgb="FF000000"/>
        <rFont val="Arial"/>
        <family val="0"/>
        <charset val="1"/>
      </rPr>
      <t xml:space="preserve"> INFORMAÇÕES GERAIS DO DOCENTE
</t>
    </r>
    <r>
      <rPr>
        <b val="true"/>
        <sz val="13"/>
        <color rgb="FFC00000"/>
        <rFont val="Arial"/>
        <family val="0"/>
        <charset val="1"/>
      </rPr>
      <t xml:space="preserve">(Preencher todos os campos)</t>
    </r>
  </si>
  <si>
    <t xml:space="preserve">Nome completo do docente</t>
  </si>
  <si>
    <t xml:space="preserve">CPF ou 
passaporte do colaborador</t>
  </si>
  <si>
    <t xml:space="preserve">Ano Titulação Doutorado</t>
  </si>
  <si>
    <r>
      <rPr>
        <sz val="11"/>
        <color rgb="FF000000"/>
        <rFont val="Arial narrow"/>
        <family val="0"/>
        <charset val="1"/>
      </rPr>
      <t xml:space="preserve">Laboratório/Unidade/IES
</t>
    </r>
    <r>
      <rPr>
        <sz val="10"/>
        <color rgb="FFFF4000"/>
        <rFont val="Arial narrow"/>
        <family val="0"/>
        <charset val="1"/>
      </rPr>
      <t xml:space="preserve">(do vínculo atual)</t>
    </r>
  </si>
  <si>
    <r>
      <rPr>
        <sz val="11"/>
        <color rgb="FF000000"/>
        <rFont val="Arial narrow"/>
        <family val="0"/>
        <charset val="1"/>
      </rPr>
      <t xml:space="preserve">Cidade/País
</t>
    </r>
    <r>
      <rPr>
        <sz val="10"/>
        <color rgb="FFFF4000"/>
        <rFont val="Arial narrow"/>
        <family val="0"/>
        <charset val="1"/>
      </rPr>
      <t xml:space="preserve">(do vínculo atual)</t>
    </r>
  </si>
  <si>
    <t xml:space="preserve">Início do docente na IES
(dia/mês/ano)</t>
  </si>
  <si>
    <t xml:space="preserve">Vínculo com a Instituição</t>
  </si>
  <si>
    <t xml:space="preserve">Vínculo com o PPG</t>
  </si>
  <si>
    <t xml:space="preserve">Bolsista Produtividade CNPq</t>
  </si>
  <si>
    <t xml:space="preserve">     </t>
  </si>
  <si>
    <t xml:space="preserve">FULANO DA SILVA</t>
  </si>
  <si>
    <t xml:space="preserve">E-mail</t>
  </si>
  <si>
    <t xml:space="preserve">Instituição da titulação do doutorado</t>
  </si>
  <si>
    <t xml:space="preserve">Área do título de doutorado</t>
  </si>
  <si>
    <r>
      <rPr>
        <b val="true"/>
        <sz val="10"/>
        <color rgb="FF000000"/>
        <rFont val="Arial Narrow"/>
        <family val="0"/>
        <charset val="1"/>
      </rPr>
      <t xml:space="preserve">Instituição da titulação de Mestrado
</t>
    </r>
    <r>
      <rPr>
        <b val="true"/>
        <sz val="10"/>
        <color rgb="FFCE181E"/>
        <rFont val="Arial Narrow"/>
        <family val="0"/>
        <charset val="1"/>
      </rPr>
      <t xml:space="preserve">(se houver)</t>
    </r>
  </si>
  <si>
    <t xml:space="preserve">Instituição da titulação de graduação</t>
  </si>
  <si>
    <t xml:space="preserve">Curso de Graduação</t>
  </si>
  <si>
    <t xml:space="preserve">Atuação Acadêmica em Programas de pós-graduação</t>
  </si>
  <si>
    <t xml:space="preserve">Informar os Programas de Pós-graduação (PPG) com vinculo</t>
  </si>
  <si>
    <t xml:space="preserve">Início (dia/mês/ano)</t>
  </si>
  <si>
    <t xml:space="preserve">Fim
 (dia/mês/ano)</t>
  </si>
  <si>
    <t xml:space="preserve">% de seu tempo dedicado ao PPG</t>
  </si>
  <si>
    <t xml:space="preserve">Situação no Programa é:</t>
  </si>
  <si>
    <t xml:space="preserve">Cargos, funções e atividades exercidas no quadriênio</t>
  </si>
  <si>
    <r>
      <rPr>
        <b val="true"/>
        <sz val="10"/>
        <color rgb="FF000000"/>
        <rFont val="Arial Narrow"/>
        <family val="0"/>
        <charset val="1"/>
      </rPr>
      <t xml:space="preserve">Disciplinas ministradas na </t>
    </r>
    <r>
      <rPr>
        <b val="true"/>
        <sz val="10"/>
        <color rgb="FFB60F02"/>
        <rFont val="Arial Narrow"/>
        <family val="0"/>
        <charset val="1"/>
      </rPr>
      <t xml:space="preserve">graduação</t>
    </r>
  </si>
  <si>
    <t xml:space="preserve">Instituição ou órgão</t>
  </si>
  <si>
    <t xml:space="preserve">Atividade</t>
  </si>
  <si>
    <t xml:space="preserve">Nome da disciplina</t>
  </si>
  <si>
    <r>
      <rPr>
        <b val="true"/>
        <sz val="10"/>
        <color rgb="FF000000"/>
        <rFont val="Arial Narrow"/>
        <family val="0"/>
        <charset val="1"/>
      </rPr>
      <t xml:space="preserve">Período
</t>
    </r>
    <r>
      <rPr>
        <b val="true"/>
        <sz val="10"/>
        <color rgb="FFB60F02"/>
        <rFont val="Arial Narrow"/>
        <family val="0"/>
        <charset val="1"/>
      </rPr>
      <t xml:space="preserve">(ano/semeste)</t>
    </r>
  </si>
  <si>
    <t xml:space="preserve">Curso</t>
  </si>
  <si>
    <t xml:space="preserve">Carga horária ministrada</t>
  </si>
  <si>
    <r>
      <rPr>
        <b val="true"/>
        <sz val="10"/>
        <color rgb="FF000000"/>
        <rFont val="Arial Narrow"/>
        <family val="0"/>
        <charset val="1"/>
      </rPr>
      <t xml:space="preserve">Número de alunos da turma 
</t>
    </r>
    <r>
      <rPr>
        <b val="true"/>
        <sz val="10"/>
        <color rgb="FFB60F02"/>
        <rFont val="Arial Narrow"/>
        <family val="0"/>
        <charset val="1"/>
      </rPr>
      <t xml:space="preserve">(estimativa)</t>
    </r>
  </si>
  <si>
    <t xml:space="preserve">Instituto de Ciências Agrárias</t>
  </si>
  <si>
    <t xml:space="preserve">Vice Diretor de Unidade</t>
  </si>
  <si>
    <t xml:space="preserve">Parasitologia Veterinária I</t>
  </si>
  <si>
    <t xml:space="preserve">2019/1</t>
  </si>
  <si>
    <t xml:space="preserve">Medicina Veterinária</t>
  </si>
  <si>
    <t xml:space="preserve">Parasitologia Veterinária II</t>
  </si>
  <si>
    <t xml:space="preserve">2019/2</t>
  </si>
  <si>
    <t xml:space="preserve">Higiene Animal</t>
  </si>
  <si>
    <t xml:space="preserve">Zootecnia</t>
  </si>
  <si>
    <t xml:space="preserve">Doenças Parasitárias dos Animais Domésticos</t>
  </si>
  <si>
    <t xml:space="preserve">2020/2</t>
  </si>
  <si>
    <t xml:space="preserve">2021/1</t>
  </si>
  <si>
    <t xml:space="preserve">Helmintologia de Animais Silvestres</t>
  </si>
  <si>
    <t xml:space="preserve">2021/2</t>
  </si>
  <si>
    <t xml:space="preserve">2022/1</t>
  </si>
  <si>
    <t xml:space="preserve">Interações na Relação Parasita, Hospedeiro e Ambiente</t>
  </si>
  <si>
    <t xml:space="preserve">2022/2</t>
  </si>
  <si>
    <t xml:space="preserve">PPGBA</t>
  </si>
  <si>
    <t xml:space="preserve">Bem Estar e Modelos Animais em Biociência</t>
  </si>
  <si>
    <t xml:space="preserve">2023/1</t>
  </si>
  <si>
    <t xml:space="preserve">Metodologia Científica</t>
  </si>
  <si>
    <t xml:space="preserve">2023/2</t>
  </si>
  <si>
    <t xml:space="preserve">2024/1</t>
  </si>
  <si>
    <t xml:space="preserve">2024/2</t>
  </si>
  <si>
    <t xml:space="preserve">Redação Científica para publicação em Periódicos com Fator de Alto IMpacto</t>
  </si>
  <si>
    <r>
      <rPr>
        <b val="true"/>
        <sz val="14"/>
        <color rgb="FF000000"/>
        <rFont val="Arial Narrow"/>
        <family val="0"/>
        <charset val="1"/>
      </rPr>
      <t xml:space="preserve">INFORMAÇÕES DOS DISCENTES DE PÓS-GRADUAÇÃO
</t>
    </r>
    <r>
      <rPr>
        <b val="true"/>
        <sz val="14"/>
        <color rgb="FF800000"/>
        <rFont val="Arial Narrow"/>
        <family val="0"/>
        <charset val="1"/>
      </rPr>
      <t xml:space="preserve">Campos editáveis em branco</t>
    </r>
  </si>
  <si>
    <r>
      <rPr>
        <b val="true"/>
        <sz val="12"/>
        <color rgb="FF000000"/>
        <rFont val="Arial Narrow"/>
        <family val="0"/>
        <charset val="1"/>
      </rPr>
      <t xml:space="preserve">Nomes completo dos discentes orientandos e titulados de PPGs
</t>
    </r>
    <r>
      <rPr>
        <b val="true"/>
        <sz val="12"/>
        <color rgb="FF800000"/>
        <rFont val="Arial narrow"/>
        <family val="0"/>
        <charset val="1"/>
      </rPr>
      <t xml:space="preserve">(obrigatório)</t>
    </r>
  </si>
  <si>
    <r>
      <rPr>
        <b val="true"/>
        <sz val="14"/>
        <color rgb="FF000000"/>
        <rFont val="Arial"/>
        <family val="0"/>
        <charset val="1"/>
      </rPr>
      <t xml:space="preserve">INFORMAÇÕES DOS ALUNOS DE GRADUAÇÃO
</t>
    </r>
    <r>
      <rPr>
        <b val="true"/>
        <sz val="13"/>
        <color rgb="FF0000FF"/>
        <rFont val="Arial"/>
        <family val="0"/>
        <charset val="1"/>
      </rPr>
      <t xml:space="preserve">Orientandos e Orientados
</t>
    </r>
    <r>
      <rPr>
        <b val="true"/>
        <sz val="11"/>
        <color rgb="FF800000"/>
        <rFont val="Arial"/>
        <family val="0"/>
        <charset val="1"/>
      </rPr>
      <t xml:space="preserve">(campos editáveis em branco)</t>
    </r>
  </si>
  <si>
    <t xml:space="preserve">Nomes dos alunos de graduação</t>
  </si>
  <si>
    <t xml:space="preserve">Informar o curso do discente</t>
  </si>
  <si>
    <r>
      <rPr>
        <b val="true"/>
        <sz val="14"/>
        <color rgb="FF000000"/>
        <rFont val="Arial Narrow"/>
        <family val="0"/>
        <charset val="1"/>
      </rPr>
      <t xml:space="preserve">SELECIONAR TODOS DISCENTES TITULADOS EM PPGs ORIENTADOS PELO DOCENTE
</t>
    </r>
    <r>
      <rPr>
        <b val="true"/>
        <sz val="14"/>
        <color rgb="FFC9211E"/>
        <rFont val="Arial Narrow"/>
        <family val="0"/>
        <charset val="1"/>
      </rPr>
      <t xml:space="preserve">(campos editáveis em branco)</t>
    </r>
  </si>
  <si>
    <r>
      <rPr>
        <b val="true"/>
        <sz val="13"/>
        <color rgb="FF000000"/>
        <rFont val="Arial Narrow"/>
        <family val="0"/>
        <charset val="1"/>
      </rPr>
      <t xml:space="preserve">Discentes titulados orientados pelo docente no PPG
</t>
    </r>
    <r>
      <rPr>
        <b val="true"/>
        <sz val="12"/>
        <color rgb="FF0000FF"/>
        <rFont val="Arial Narrow"/>
        <family val="0"/>
        <charset val="1"/>
      </rPr>
      <t xml:space="preserve">Só aparece na lista aqueles listados na planilha Discentes_Pos-grad
</t>
    </r>
    <r>
      <rPr>
        <b val="true"/>
        <sz val="9"/>
        <color rgb="FF800000"/>
        <rFont val="Arial Narrow"/>
        <family val="0"/>
        <charset val="1"/>
      </rPr>
      <t xml:space="preserve">(obrigatório)</t>
    </r>
  </si>
  <si>
    <r>
      <rPr>
        <b val="true"/>
        <sz val="12"/>
        <color rgb="FF000000"/>
        <rFont val="Arial Narrow"/>
        <family val="0"/>
        <charset val="1"/>
      </rPr>
      <t xml:space="preserve">Curso do Titulado
</t>
    </r>
    <r>
      <rPr>
        <b val="true"/>
        <sz val="7"/>
        <color rgb="FF800000"/>
        <rFont val="Arial narrow"/>
        <family val="0"/>
        <charset val="1"/>
      </rPr>
      <t xml:space="preserve">(obrigatório)</t>
    </r>
  </si>
  <si>
    <t xml:space="preserve">`</t>
  </si>
  <si>
    <t xml:space="preserve">Docente:</t>
  </si>
  <si>
    <t xml:space="preserve">Selecione as opções listadas</t>
  </si>
  <si>
    <t xml:space="preserve">campos de preechimento automático</t>
  </si>
  <si>
    <t xml:space="preserve">Campos editáveis</t>
  </si>
  <si>
    <t xml:space="preserve">Selecione os coautores, colaboradores e projetos vinculados a cada produto. Esses dados devem ter sido lançados em planilha específica para que possam ser selecionados aqui </t>
  </si>
  <si>
    <t xml:space="preserve">Num. Produto</t>
  </si>
  <si>
    <t xml:space="preserve">Tipo de produto</t>
  </si>
  <si>
    <t xml:space="preserve">Ano</t>
  </si>
  <si>
    <t xml:space="preserve">Qualis CAPES</t>
  </si>
  <si>
    <t xml:space="preserve">Tipo de Discente no Produto </t>
  </si>
  <si>
    <t xml:space="preserve">Veículo de Divulgação
 (revista, editora, etc)</t>
  </si>
  <si>
    <t xml:space="preserve">Título do Trabalho</t>
  </si>
  <si>
    <r>
      <rPr>
        <b val="true"/>
        <sz val="11"/>
        <color rgb="FF000000"/>
        <rFont val="Arial Narrow"/>
        <family val="0"/>
        <charset val="1"/>
      </rPr>
      <t xml:space="preserve">Discentes de PPG autores ou coautores 
</t>
    </r>
    <r>
      <rPr>
        <b val="true"/>
        <sz val="11"/>
        <color rgb="FFA80000"/>
        <rFont val="Arial narrow"/>
        <family val="0"/>
        <charset val="1"/>
      </rPr>
      <t xml:space="preserve">(max. 7)
</t>
    </r>
    <r>
      <rPr>
        <sz val="11"/>
        <color rgb="FF0000FF"/>
        <rFont val="Arial narrow"/>
        <family val="0"/>
        <charset val="1"/>
      </rPr>
      <t xml:space="preserve">Se houver</t>
    </r>
  </si>
  <si>
    <t xml:space="preserve">Autor principal ?</t>
  </si>
  <si>
    <r>
      <rPr>
        <b val="true"/>
        <sz val="11"/>
        <color rgb="FF000000"/>
        <rFont val="Arial Narrow"/>
        <family val="0"/>
        <charset val="1"/>
      </rPr>
      <t xml:space="preserve">Discentes de graduação coautores
 </t>
    </r>
    <r>
      <rPr>
        <sz val="11"/>
        <color rgb="FF000000"/>
        <rFont val="Arial narrow"/>
        <family val="0"/>
        <charset val="1"/>
      </rPr>
      <t xml:space="preserve">(orientandos)
</t>
    </r>
    <r>
      <rPr>
        <b val="true"/>
        <sz val="11"/>
        <color rgb="FFA80000"/>
        <rFont val="Arial narrow"/>
        <family val="0"/>
        <charset val="1"/>
      </rPr>
      <t xml:space="preserve">(max. 7)
</t>
    </r>
    <r>
      <rPr>
        <sz val="11"/>
        <color rgb="FF0000FF"/>
        <rFont val="Arial narrow"/>
        <family val="0"/>
        <charset val="1"/>
      </rPr>
      <t xml:space="preserve">Se houver</t>
    </r>
  </si>
  <si>
    <t xml:space="preserve">Linha de Pesquisa do PPG com aderência ao produto</t>
  </si>
  <si>
    <t xml:space="preserve">Projetos do Docente (últimos 5 anos)</t>
  </si>
  <si>
    <t xml:space="preserve">Nome do Projeto
</t>
  </si>
  <si>
    <r>
      <rPr>
        <b val="true"/>
        <sz val="12"/>
        <color rgb="FF000000"/>
        <rFont val="Arial Narrow"/>
        <family val="0"/>
        <charset val="1"/>
      </rPr>
      <t xml:space="preserve">Descrição ou resumo do projeto
</t>
    </r>
    <r>
      <rPr>
        <b val="true"/>
        <sz val="10"/>
        <color rgb="FF800000"/>
        <rFont val="Arial narrow"/>
        <family val="0"/>
        <charset val="1"/>
      </rPr>
      <t xml:space="preserve">(não precisa formatar este campo)</t>
    </r>
  </si>
  <si>
    <t xml:space="preserve">Data 
De início</t>
  </si>
  <si>
    <r>
      <rPr>
        <b val="true"/>
        <sz val="10"/>
        <color rgb="FF000000"/>
        <rFont val="Arial Narrow"/>
        <family val="0"/>
        <charset val="1"/>
      </rPr>
      <t xml:space="preserve">Data de término 
</t>
    </r>
    <r>
      <rPr>
        <b val="true"/>
        <sz val="8"/>
        <color rgb="FF800000"/>
        <rFont val="Arial Narrow"/>
        <family val="0"/>
        <charset val="1"/>
      </rPr>
      <t xml:space="preserve">(se concluído)</t>
    </r>
  </si>
  <si>
    <t xml:space="preserve">Linha de Pesquisa do projeto</t>
  </si>
  <si>
    <r>
      <rPr>
        <b val="true"/>
        <sz val="10"/>
        <color rgb="FF000000"/>
        <rFont val="Arial Narrow"/>
        <family val="0"/>
        <charset val="1"/>
      </rPr>
      <t xml:space="preserve">Financiador do projeto
</t>
    </r>
    <r>
      <rPr>
        <b val="true"/>
        <sz val="8"/>
        <color rgb="FF800000"/>
        <rFont val="Arial Narrow"/>
        <family val="0"/>
        <charset val="1"/>
      </rPr>
      <t xml:space="preserve"> (se houver)</t>
    </r>
  </si>
  <si>
    <r>
      <rPr>
        <b val="true"/>
        <sz val="10"/>
        <color rgb="FF000000"/>
        <rFont val="Arial Narrow"/>
        <family val="0"/>
        <charset val="1"/>
      </rPr>
      <t xml:space="preserve">Valor (R$) do projeto
</t>
    </r>
    <r>
      <rPr>
        <b val="true"/>
        <sz val="8"/>
        <color rgb="FF800000"/>
        <rFont val="Arial Narrow"/>
        <family val="0"/>
        <charset val="1"/>
      </rPr>
      <t xml:space="preserve"> (se houver)</t>
    </r>
  </si>
  <si>
    <t xml:space="preserve"> INFRAESTRUTURA DE LABORATÓRIO DISPONÍVEL PARA PESQUISA DO DOCENTE
(Atual e prevista por recursos captados de agências de fomento)</t>
  </si>
  <si>
    <r>
      <rPr>
        <b val="true"/>
        <sz val="16"/>
        <color rgb="FF000000"/>
        <rFont val="Arial Narrow"/>
        <family val="0"/>
        <charset val="1"/>
      </rPr>
      <t xml:space="preserve">Nome(s) do(s) Principal (is) Laboratório(s) onde são desenvolvidas as atividades de pesquisa dos seus orientados no PPG
</t>
    </r>
    <r>
      <rPr>
        <b val="true"/>
        <sz val="16"/>
        <color rgb="FF1C99E0"/>
        <rFont val="Arial Narrow"/>
        <family val="0"/>
        <charset val="1"/>
      </rPr>
      <t xml:space="preserve">(máx 20)</t>
    </r>
  </si>
  <si>
    <r>
      <rPr>
        <b val="true"/>
        <sz val="10"/>
        <color rgb="FF000000"/>
        <rFont val="Arial"/>
        <family val="0"/>
        <charset val="1"/>
      </rPr>
      <t xml:space="preserve">RECURSOS/EQUIPAMENTOS PREVISTOS A PARTIR DE PROJETOS JÁ APROVADOS POR AGÊNCIAS DE FOMENTO, MAS NÃO AINDA ADQUIRIDOS
</t>
    </r>
    <r>
      <rPr>
        <b val="true"/>
        <sz val="10"/>
        <color rgb="FF800000"/>
        <rFont val="Arial"/>
        <family val="0"/>
        <charset val="1"/>
      </rPr>
      <t xml:space="preserve">(importante as informações deste item para quantificar a potencialidade de captação de recursos dos docentes do curso)</t>
    </r>
  </si>
  <si>
    <r>
      <rPr>
        <b val="true"/>
        <sz val="11"/>
        <color rgb="FF000000"/>
        <rFont val="Arial Narrow"/>
        <family val="0"/>
        <charset val="1"/>
      </rPr>
      <t xml:space="preserve">Valor total de projetos aprovados
</t>
    </r>
    <r>
      <rPr>
        <b val="true"/>
        <sz val="7"/>
        <color rgb="FFFF4000"/>
        <rFont val="Arial Narrow"/>
        <family val="0"/>
        <charset val="1"/>
      </rPr>
      <t xml:space="preserve">Calculado automaticamente</t>
    </r>
  </si>
  <si>
    <t xml:space="preserve">Identificação da chamada</t>
  </si>
  <si>
    <t xml:space="preserve">Data da aprovação</t>
  </si>
  <si>
    <t xml:space="preserve">Equipamentos/materiais</t>
  </si>
  <si>
    <r>
      <rPr>
        <b val="true"/>
        <sz val="11"/>
        <color rgb="FF000000"/>
        <rFont val="Arial Narrow"/>
        <family val="0"/>
        <charset val="1"/>
      </rPr>
      <t xml:space="preserve">Valor (R$)
</t>
    </r>
    <r>
      <rPr>
        <b val="true"/>
        <sz val="9"/>
        <color rgb="FFFF4000"/>
        <rFont val="Arial Narrow"/>
        <family val="0"/>
        <charset val="1"/>
      </rPr>
      <t xml:space="preserve">(aproximado)</t>
    </r>
  </si>
  <si>
    <t xml:space="preserve">EQUIPAMENTOS DO LABORATÓRIO VINCULADO OU SOB A RESPONSABILIDADE DO DOCENTE
(Equipamentos disponíveis na unidade)</t>
  </si>
  <si>
    <r>
      <rPr>
        <b val="true"/>
        <sz val="10"/>
        <color rgb="FF000000"/>
        <rFont val="Arial"/>
        <family val="0"/>
        <charset val="1"/>
      </rPr>
      <t xml:space="preserve">Ano da aquisição
</t>
    </r>
    <r>
      <rPr>
        <sz val="8"/>
        <color rgb="FFFF0000"/>
        <rFont val="Arial"/>
        <family val="0"/>
        <charset val="1"/>
      </rPr>
      <t xml:space="preserve">(não obrigatório)</t>
    </r>
  </si>
  <si>
    <t xml:space="preserve">Fonte do Recurso</t>
  </si>
  <si>
    <t xml:space="preserve">Listar os equipamentos/materiais mais relevantes de seu laboratório vinculado ao PPG</t>
  </si>
  <si>
    <r>
      <rPr>
        <b val="true"/>
        <sz val="11"/>
        <color rgb="FF000000"/>
        <rFont val="Arial Narrow"/>
        <family val="0"/>
        <charset val="1"/>
      </rPr>
      <t xml:space="preserve">Valor (R$)
</t>
    </r>
    <r>
      <rPr>
        <sz val="11"/>
        <color rgb="FFFF4000"/>
        <rFont val="Arial Narrow"/>
        <family val="0"/>
        <charset val="1"/>
      </rPr>
      <t xml:space="preserve">(aproximado)</t>
    </r>
  </si>
  <si>
    <r>
      <rPr>
        <b val="true"/>
        <sz val="11"/>
        <color rgb="FF000000"/>
        <rFont val="Arial Narrow"/>
        <family val="0"/>
        <charset val="1"/>
      </rPr>
      <t xml:space="preserve">Valor total do laboratório
</t>
    </r>
    <r>
      <rPr>
        <sz val="11"/>
        <color rgb="FFFF4000"/>
        <rFont val="Arial Narrow"/>
        <family val="0"/>
        <charset val="1"/>
      </rPr>
      <t xml:space="preserve">Calculado automaticamente</t>
    </r>
  </si>
  <si>
    <t xml:space="preserve">    </t>
  </si>
  <si>
    <r>
      <rPr>
        <b val="true"/>
        <sz val="13"/>
        <color rgb="FF000000"/>
        <rFont val="Arial Narrow"/>
        <family val="0"/>
        <charset val="1"/>
      </rPr>
      <t xml:space="preserve"> INFORMAÇÕES GERAIS DE PARÂMETROS DA CAPES PARA AVALIAÇÃO
</t>
    </r>
    <r>
      <rPr>
        <b val="true"/>
        <sz val="11"/>
        <color rgb="FF0000FF"/>
        <rFont val="Arial"/>
        <family val="0"/>
        <charset val="1"/>
      </rPr>
      <t xml:space="preserve">Planilha de uso exclusivo da coordenação</t>
    </r>
  </si>
  <si>
    <r>
      <rPr>
        <b val="true"/>
        <sz val="11"/>
        <color rgb="FF000000"/>
        <rFont val="Arial Narrow"/>
        <family val="0"/>
        <charset val="1"/>
      </rPr>
      <t xml:space="preserve">Opções de produtos quantificados pela CAPES
</t>
    </r>
    <r>
      <rPr>
        <b val="true"/>
        <sz val="11"/>
        <color rgb="FF2A6099"/>
        <rFont val="Arial Narrow"/>
        <family val="0"/>
        <charset val="1"/>
      </rPr>
      <t xml:space="preserve">Tabela Editável</t>
    </r>
  </si>
  <si>
    <r>
      <rPr>
        <b val="true"/>
        <sz val="11"/>
        <color rgb="FF000000"/>
        <rFont val="Arial Narrow"/>
        <family val="0"/>
        <charset val="1"/>
      </rPr>
      <t xml:space="preserve">Peso dos Qualis 
</t>
    </r>
    <r>
      <rPr>
        <b val="true"/>
        <sz val="11"/>
        <color rgb="FF2A6099"/>
        <rFont val="Arial Narrow"/>
        <family val="0"/>
        <charset val="1"/>
      </rPr>
      <t xml:space="preserve">Tabela Editável</t>
    </r>
  </si>
  <si>
    <t xml:space="preserve">Artigo</t>
  </si>
  <si>
    <t xml:space="preserve">Livro</t>
  </si>
  <si>
    <t xml:space="preserve">CapLivro</t>
  </si>
  <si>
    <t xml:space="preserve">Tecnica</t>
  </si>
  <si>
    <r>
      <rPr>
        <b val="true"/>
        <sz val="9"/>
        <color rgb="FF000000"/>
        <rFont val="Arial"/>
        <family val="0"/>
        <charset val="1"/>
      </rPr>
      <t xml:space="preserve">TABELA – VALORES DOS PESOS PARA CADA TIPO DE PRODUTO </t>
    </r>
    <r>
      <rPr>
        <b val="true"/>
        <sz val="9"/>
        <color rgb="FFFF4000"/>
        <rFont val="Arial"/>
        <family val="0"/>
        <charset val="1"/>
      </rPr>
      <t xml:space="preserve">(Tabela gerada automaticamente)</t>
    </r>
  </si>
  <si>
    <t xml:space="preserve">PESOS ARTIGOS (Qualis)</t>
  </si>
  <si>
    <t xml:space="preserve">PESOS LIVROS</t>
  </si>
  <si>
    <t xml:space="preserve">PESOS CAPÍTULOS LIVROS</t>
  </si>
  <si>
    <t xml:space="preserve">PESOS PROD TÉCNICA</t>
  </si>
  <si>
    <r>
      <rPr>
        <b val="true"/>
        <sz val="16"/>
        <color rgb="FF000000"/>
        <rFont val="Arial"/>
        <family val="0"/>
        <charset val="1"/>
      </rPr>
      <t xml:space="preserve">BANCO DE INFORMAÇÕES GERAIS DO
PROGRAMA DE PÓS GRADUAÇÃO
</t>
    </r>
    <r>
      <rPr>
        <b val="true"/>
        <sz val="11"/>
        <color rgb="FF0000FF"/>
        <rFont val="Arial"/>
        <family val="0"/>
        <charset val="1"/>
      </rPr>
      <t xml:space="preserve">OS DADOS AQUI SERÃO USADOS NAS OUTRAS PLANILHAS DO DOCUMENTO</t>
    </r>
  </si>
  <si>
    <t xml:space="preserve">(Planilha de uso exclusivo da Coordenação do PPG)</t>
  </si>
  <si>
    <t xml:space="preserve">Nome:</t>
  </si>
  <si>
    <t xml:space="preserve">Programa de Pós-graduação em Ciências Aplicadas à Saúde (PPGCAS)</t>
  </si>
  <si>
    <r>
      <rPr>
        <b val="true"/>
        <sz val="12"/>
        <color rgb="FF000000"/>
        <rFont val="Arial Narrow"/>
        <family val="0"/>
        <charset val="1"/>
      </rPr>
      <t xml:space="preserve">Linhas de Pesquisa do PPG
</t>
    </r>
    <r>
      <rPr>
        <b val="true"/>
        <sz val="12"/>
        <color rgb="FFB60F02"/>
        <rFont val="ARIAL NARROW"/>
        <family val="0"/>
        <charset val="1"/>
      </rPr>
      <t xml:space="preserve">(max. 30)</t>
    </r>
  </si>
  <si>
    <r>
      <rPr>
        <b val="true"/>
        <sz val="12"/>
        <color rgb="FF000000"/>
        <rFont val="Arial Narrow"/>
        <family val="0"/>
        <charset val="1"/>
      </rPr>
      <t xml:space="preserve">Áreas de Concentração do PPG
</t>
    </r>
    <r>
      <rPr>
        <b val="true"/>
        <sz val="12"/>
        <color rgb="FFB60F02"/>
        <rFont val="ARIAL NARROW"/>
        <family val="0"/>
        <charset val="1"/>
      </rPr>
      <t xml:space="preserve">(max. 20)</t>
    </r>
  </si>
  <si>
    <r>
      <rPr>
        <b val="true"/>
        <sz val="12"/>
        <color rgb="FF000000"/>
        <rFont val="Arial Narrow"/>
        <family val="0"/>
        <charset val="1"/>
      </rPr>
      <t xml:space="preserve">Período considerado para avaliação
</t>
    </r>
    <r>
      <rPr>
        <b val="true"/>
        <sz val="11"/>
        <color rgb="FF800000"/>
        <rFont val="Arial Narrow"/>
        <family val="0"/>
        <charset val="1"/>
      </rPr>
      <t xml:space="preserve"> (informe o quadriênio)</t>
    </r>
  </si>
  <si>
    <r>
      <rPr>
        <sz val="14"/>
        <color rgb="FF000000"/>
        <rFont val="Arial Narrow"/>
        <family val="0"/>
        <charset val="1"/>
      </rPr>
      <t xml:space="preserve">Tipos de Vínculo de discente do PPG com o docente
</t>
    </r>
    <r>
      <rPr>
        <b val="true"/>
        <sz val="9"/>
        <color rgb="FFCE181E"/>
        <rFont val="Arial Narrow"/>
        <family val="0"/>
        <charset val="1"/>
      </rPr>
      <t xml:space="preserve">Max 20 opções</t>
    </r>
  </si>
  <si>
    <r>
      <rPr>
        <sz val="12"/>
        <color rgb="FF000000"/>
        <rFont val="Arial Narrow"/>
        <family val="0"/>
        <charset val="1"/>
      </rPr>
      <t xml:space="preserve">Tipos de Vínculo do Titulado ou Egresso
</t>
    </r>
    <r>
      <rPr>
        <sz val="11"/>
        <color rgb="FF000000"/>
        <rFont val="Arial narrow"/>
        <family val="0"/>
        <charset val="1"/>
      </rPr>
      <t xml:space="preserve"> </t>
    </r>
    <r>
      <rPr>
        <b val="true"/>
        <sz val="9"/>
        <color rgb="FFCE181E"/>
        <rFont val="Arial Narrow"/>
        <family val="0"/>
        <charset val="1"/>
      </rPr>
      <t xml:space="preserve">Max 20 opções</t>
    </r>
  </si>
  <si>
    <r>
      <rPr>
        <sz val="14"/>
        <color rgb="FF000000"/>
        <rFont val="Arial Narrow"/>
        <family val="0"/>
        <charset val="1"/>
      </rPr>
      <t xml:space="preserve">Tipos de Vínculo de discente graduando com o docente no ano
</t>
    </r>
    <r>
      <rPr>
        <b val="true"/>
        <sz val="9"/>
        <color rgb="FFCE181E"/>
        <rFont val="Arial Narrow"/>
        <family val="0"/>
        <charset val="1"/>
      </rPr>
      <t xml:space="preserve">Max 20 opções</t>
    </r>
  </si>
  <si>
    <r>
      <rPr>
        <sz val="14"/>
        <color rgb="FF000000"/>
        <rFont val="Arial Narrow"/>
        <family val="0"/>
        <charset val="1"/>
      </rPr>
      <t xml:space="preserve">Tipos de Vínculo do Colaborador do docente
</t>
    </r>
    <r>
      <rPr>
        <b val="true"/>
        <sz val="9"/>
        <color rgb="FFCE181E"/>
        <rFont val="Arial Narrow"/>
        <family val="0"/>
        <charset val="1"/>
      </rPr>
      <t xml:space="preserve">Max  20 opções</t>
    </r>
  </si>
  <si>
    <r>
      <rPr>
        <sz val="14"/>
        <color rgb="FF000000"/>
        <rFont val="Arial Narrow"/>
        <family val="0"/>
        <charset val="1"/>
      </rPr>
      <t xml:space="preserve">Posição do Colaborador
</t>
    </r>
    <r>
      <rPr>
        <b val="true"/>
        <sz val="9"/>
        <color rgb="FFCE181E"/>
        <rFont val="Arial Narrow"/>
        <family val="0"/>
        <charset val="1"/>
      </rPr>
      <t xml:space="preserve">Max  20 opções</t>
    </r>
  </si>
  <si>
    <t xml:space="preserve">Mecanismos e processos biológicos</t>
  </si>
  <si>
    <t xml:space="preserve">Ciências e Tecnologias Aplicadas à Saúde</t>
  </si>
  <si>
    <t xml:space="preserve">Orientando Mestrado</t>
  </si>
  <si>
    <t xml:space="preserve">Cursando doutorado</t>
  </si>
  <si>
    <t xml:space="preserve">Orientando Iniciação Científica</t>
  </si>
  <si>
    <t xml:space="preserve">Coautor</t>
  </si>
  <si>
    <t xml:space="preserve">Docente do PPG</t>
  </si>
  <si>
    <t xml:space="preserve">Promoção de Saúde/Diagnósticos e tratamento de doenças</t>
  </si>
  <si>
    <t xml:space="preserve">Orientando Doutorado</t>
  </si>
  <si>
    <t xml:space="preserve">Cursando Pós-doutorado</t>
  </si>
  <si>
    <t xml:space="preserve">Graduado orientado co-autor</t>
  </si>
  <si>
    <t xml:space="preserve">Membro de banca</t>
  </si>
  <si>
    <t xml:space="preserve">Docente de outro PPG na mesma IES</t>
  </si>
  <si>
    <t xml:space="preserve">Coorientando Mestrado</t>
  </si>
  <si>
    <t xml:space="preserve">Trabalhando em empresa privada</t>
  </si>
  <si>
    <t xml:space="preserve">Egresso graduação orientado</t>
  </si>
  <si>
    <t xml:space="preserve">Coautor e Membro de banca</t>
  </si>
  <si>
    <t xml:space="preserve">Docente de outra IES</t>
  </si>
  <si>
    <t xml:space="preserve">Coorientando Doutorado</t>
  </si>
  <si>
    <t xml:space="preserve">Funcionário público</t>
  </si>
  <si>
    <t xml:space="preserve">Abandonou graduação</t>
  </si>
  <si>
    <t xml:space="preserve">Palestrante no PG</t>
  </si>
  <si>
    <t xml:space="preserve">Pós-doutorando no PPG</t>
  </si>
  <si>
    <t xml:space="preserve">Coautor Discente do PPG</t>
  </si>
  <si>
    <t xml:space="preserve">Docente em IES</t>
  </si>
  <si>
    <t xml:space="preserve">Sem Vínculo</t>
  </si>
  <si>
    <t xml:space="preserve">Docente do PPG Coautor</t>
  </si>
  <si>
    <t xml:space="preserve">Pós-doutorando na IES</t>
  </si>
  <si>
    <t xml:space="preserve">Titulado</t>
  </si>
  <si>
    <t xml:space="preserve">Docente em escola do ensino médio</t>
  </si>
  <si>
    <t xml:space="preserve">Outros</t>
  </si>
  <si>
    <t xml:space="preserve">Pós-doutorando de outra IES</t>
  </si>
  <si>
    <t xml:space="preserve">Discente do PPG coautor</t>
  </si>
  <si>
    <t xml:space="preserve">Outra área (fora da educação)</t>
  </si>
  <si>
    <t xml:space="preserve">Pós-graduando do PPG</t>
  </si>
  <si>
    <t xml:space="preserve">Pós-doutorando coautor egresso do PPG</t>
  </si>
  <si>
    <t xml:space="preserve">Sem vínculo</t>
  </si>
  <si>
    <t xml:space="preserve">Pós-graduando da IES</t>
  </si>
  <si>
    <t xml:space="preserve">Orientando egresso 
(&lt;= 5 anos titulado)</t>
  </si>
  <si>
    <t xml:space="preserve">Sem informações</t>
  </si>
  <si>
    <t xml:space="preserve">Pós-graduando de outra IES</t>
  </si>
  <si>
    <t xml:space="preserve">Coorientando egresso
(&lt;= 5 anos titulado)</t>
  </si>
  <si>
    <t xml:space="preserve">Professor Visitante do PPG</t>
  </si>
  <si>
    <t xml:space="preserve">Abandonou Mestrado</t>
  </si>
  <si>
    <t xml:space="preserve">Professor Visitante de outro PPG da mesma IES</t>
  </si>
  <si>
    <t xml:space="preserve">Abandonou Doutorado</t>
  </si>
  <si>
    <t xml:space="preserve">Professor Visitante de outra IES</t>
  </si>
  <si>
    <t xml:space="preserve">Pesquisador Estrangeiro</t>
  </si>
  <si>
    <t xml:space="preserve">Graduando na IES</t>
  </si>
  <si>
    <t xml:space="preserve">Graduando de outra IES</t>
  </si>
  <si>
    <r>
      <rPr>
        <b val="true"/>
        <sz val="14"/>
        <color rgb="FF000000"/>
        <rFont val="Arial Narrow"/>
        <family val="0"/>
        <charset val="1"/>
      </rPr>
      <t xml:space="preserve">Financiadores de Projetos
</t>
    </r>
    <r>
      <rPr>
        <b val="true"/>
        <sz val="9"/>
        <color rgb="FFCE181E"/>
        <rFont val="Arial Narrow"/>
        <family val="0"/>
        <charset val="1"/>
      </rPr>
      <t xml:space="preserve">Max 40 opções</t>
    </r>
  </si>
  <si>
    <r>
      <rPr>
        <b val="true"/>
        <sz val="14"/>
        <color rgb="FF000000"/>
        <rFont val="Arial Narrow"/>
        <family val="0"/>
        <charset val="1"/>
      </rPr>
      <t xml:space="preserve">Financiadores de Bolsas
</t>
    </r>
    <r>
      <rPr>
        <b val="true"/>
        <sz val="9"/>
        <color rgb="FFCE181E"/>
        <rFont val="Arial Narrow"/>
        <family val="0"/>
        <charset val="1"/>
      </rPr>
      <t xml:space="preserve">Max 40 opções</t>
    </r>
  </si>
  <si>
    <t xml:space="preserve">CNPq</t>
  </si>
  <si>
    <t xml:space="preserve">CAPES</t>
  </si>
  <si>
    <t xml:space="preserve">FINEP</t>
  </si>
  <si>
    <t xml:space="preserve">FAPEG</t>
  </si>
  <si>
    <t xml:space="preserve">Empresa Privada</t>
  </si>
  <si>
    <t xml:space="preserve">Fundação do Exterior</t>
  </si>
</sst>
</file>

<file path=xl/styles.xml><?xml version="1.0" encoding="utf-8"?>
<styleSheet xmlns="http://schemas.openxmlformats.org/spreadsheetml/2006/main">
  <numFmts count="11">
    <numFmt numFmtId="164" formatCode="General"/>
    <numFmt numFmtId="165" formatCode="0"/>
    <numFmt numFmtId="166" formatCode="@"/>
    <numFmt numFmtId="167" formatCode="0.00"/>
    <numFmt numFmtId="168" formatCode="#,##0.00"/>
    <numFmt numFmtId="169" formatCode="0.0000"/>
    <numFmt numFmtId="170" formatCode="#,##0.0000"/>
    <numFmt numFmtId="171" formatCode="dd/mm/yy"/>
    <numFmt numFmtId="172" formatCode="d/m/yyyy"/>
    <numFmt numFmtId="173" formatCode="&quot;R$ &quot;#,##0.00"/>
    <numFmt numFmtId="174" formatCode="[$R$-416]\ #,##0.00;[RED]\-[$R$-416]\ #,##0.00"/>
  </numFmts>
  <fonts count="100">
    <font>
      <sz val="10"/>
      <color rgb="FF000000"/>
      <name val="Arial"/>
      <family val="0"/>
      <charset val="1"/>
    </font>
    <font>
      <sz val="10"/>
      <name val="Arial"/>
      <family val="0"/>
    </font>
    <font>
      <sz val="10"/>
      <name val="Arial"/>
      <family val="0"/>
    </font>
    <font>
      <sz val="10"/>
      <name val="Arial"/>
      <family val="0"/>
    </font>
    <font>
      <b val="true"/>
      <sz val="12"/>
      <color rgb="FFFFFFFF"/>
      <name val="Arial Narrow"/>
      <family val="0"/>
      <charset val="1"/>
    </font>
    <font>
      <b val="true"/>
      <sz val="14"/>
      <color rgb="FF000000"/>
      <name val="Arial Narrow"/>
      <family val="0"/>
      <charset val="1"/>
    </font>
    <font>
      <b val="true"/>
      <sz val="10"/>
      <color rgb="FF000000"/>
      <name val="Arial"/>
      <family val="0"/>
      <charset val="1"/>
    </font>
    <font>
      <b val="true"/>
      <sz val="11"/>
      <color rgb="FF000000"/>
      <name val="Arial"/>
      <family val="0"/>
      <charset val="1"/>
    </font>
    <font>
      <sz val="10"/>
      <color rgb="FFCE181E"/>
      <name val="Times New Roman"/>
      <family val="0"/>
      <charset val="1"/>
    </font>
    <font>
      <b val="true"/>
      <sz val="9"/>
      <color rgb="FF000000"/>
      <name val="Arial Narrow"/>
      <family val="2"/>
      <charset val="1"/>
    </font>
    <font>
      <b val="true"/>
      <sz val="9"/>
      <color rgb="FFFF0000"/>
      <name val="Arial Narrow"/>
      <family val="0"/>
      <charset val="1"/>
    </font>
    <font>
      <sz val="7"/>
      <color rgb="FF000000"/>
      <name val="Arial"/>
      <family val="0"/>
      <charset val="1"/>
    </font>
    <font>
      <b val="true"/>
      <sz val="8"/>
      <color rgb="FF000000"/>
      <name val="Arial"/>
      <family val="0"/>
      <charset val="1"/>
    </font>
    <font>
      <b val="true"/>
      <sz val="6"/>
      <color rgb="FF000000"/>
      <name val="Arial"/>
      <family val="0"/>
      <charset val="1"/>
    </font>
    <font>
      <b val="true"/>
      <sz val="9"/>
      <color rgb="FFFF0000"/>
      <name val="Arial"/>
      <family val="0"/>
      <charset val="1"/>
    </font>
    <font>
      <b val="true"/>
      <sz val="10"/>
      <color rgb="FF000000"/>
      <name val="Arial Narrow"/>
      <family val="0"/>
      <charset val="1"/>
    </font>
    <font>
      <sz val="8"/>
      <color rgb="FF000000"/>
      <name val="Arial Narrow"/>
      <family val="0"/>
      <charset val="1"/>
    </font>
    <font>
      <b val="true"/>
      <sz val="11"/>
      <color rgb="FF000000"/>
      <name val="Arial Narrow"/>
      <family val="0"/>
      <charset val="1"/>
    </font>
    <font>
      <sz val="10"/>
      <color rgb="FF000000"/>
      <name val="Arial Narrow"/>
      <family val="0"/>
      <charset val="1"/>
    </font>
    <font>
      <b val="true"/>
      <sz val="9"/>
      <color rgb="FF000000"/>
      <name val="Arial Narrow"/>
      <family val="0"/>
      <charset val="1"/>
    </font>
    <font>
      <b val="true"/>
      <sz val="11"/>
      <color rgb="FF000000"/>
      <name val="Arial Narrow"/>
      <family val="2"/>
      <charset val="1"/>
    </font>
    <font>
      <b val="true"/>
      <sz val="12"/>
      <color rgb="FF000000"/>
      <name val="Arial Narrow"/>
      <family val="0"/>
      <charset val="1"/>
    </font>
    <font>
      <b val="true"/>
      <sz val="9"/>
      <color rgb="FF333333"/>
      <name val="Arial Narrow"/>
      <family val="0"/>
      <charset val="1"/>
    </font>
    <font>
      <sz val="9"/>
      <color rgb="FFB60F02"/>
      <name val="Times New Roman"/>
      <family val="0"/>
      <charset val="1"/>
    </font>
    <font>
      <b val="true"/>
      <sz val="9"/>
      <color rgb="FF0000FF"/>
      <name val="Arial Narrow"/>
      <family val="0"/>
      <charset val="1"/>
    </font>
    <font>
      <b val="true"/>
      <sz val="11"/>
      <color rgb="FF0000FF"/>
      <name val="Arial Narrow"/>
      <family val="0"/>
      <charset val="1"/>
    </font>
    <font>
      <b val="true"/>
      <sz val="10"/>
      <color rgb="FF0000FF"/>
      <name val="Arial Narrow"/>
      <family val="0"/>
      <charset val="1"/>
    </font>
    <font>
      <b val="true"/>
      <sz val="9"/>
      <color rgb="FF000000"/>
      <name val="Arial"/>
      <family val="0"/>
      <charset val="1"/>
    </font>
    <font>
      <b val="true"/>
      <sz val="9"/>
      <color rgb="FF0E14FF"/>
      <name val="Arial Narrow"/>
      <family val="0"/>
      <charset val="1"/>
    </font>
    <font>
      <b val="true"/>
      <sz val="10"/>
      <color rgb="FF0E14FF"/>
      <name val="Arial"/>
      <family val="0"/>
      <charset val="1"/>
    </font>
    <font>
      <b val="true"/>
      <sz val="10"/>
      <color rgb="FF0E14FF"/>
      <name val="Arial Narrow"/>
      <family val="0"/>
      <charset val="1"/>
    </font>
    <font>
      <sz val="10"/>
      <color rgb="FF000000"/>
      <name val="Arial"/>
      <family val="2"/>
      <charset val="1"/>
    </font>
    <font>
      <b val="true"/>
      <sz val="12"/>
      <color rgb="FF000000"/>
      <name val="Arial"/>
      <family val="0"/>
      <charset val="1"/>
    </font>
    <font>
      <b val="true"/>
      <sz val="9"/>
      <color rgb="FF0E14FF"/>
      <name val="Arial"/>
      <family val="0"/>
      <charset val="1"/>
    </font>
    <font>
      <b val="true"/>
      <sz val="10"/>
      <color rgb="FF0000FF"/>
      <name val="Arial"/>
      <family val="2"/>
      <charset val="1"/>
    </font>
    <font>
      <b val="true"/>
      <sz val="12"/>
      <color rgb="FFFFFFFF"/>
      <name val="Arial"/>
      <family val="0"/>
      <charset val="1"/>
    </font>
    <font>
      <b val="true"/>
      <sz val="14"/>
      <color rgb="FF000000"/>
      <name val="Arial"/>
      <family val="0"/>
      <charset val="1"/>
    </font>
    <font>
      <b val="true"/>
      <sz val="13"/>
      <color rgb="FFFFFFFF"/>
      <name val="Arial Narrow"/>
      <family val="0"/>
      <charset val="1"/>
    </font>
    <font>
      <b val="true"/>
      <sz val="10"/>
      <color rgb="FFFF0000"/>
      <name val="Arial Narrow"/>
      <family val="0"/>
      <charset val="1"/>
    </font>
    <font>
      <sz val="6"/>
      <color rgb="FF000000"/>
      <name val="Arial"/>
      <family val="0"/>
      <charset val="1"/>
    </font>
    <font>
      <sz val="12"/>
      <color rgb="FF000000"/>
      <name val="Arial Narrow"/>
      <family val="0"/>
      <charset val="1"/>
    </font>
    <font>
      <b val="true"/>
      <sz val="12"/>
      <color rgb="FF0E14FF"/>
      <name val="Arial Narrow"/>
      <family val="0"/>
      <charset val="1"/>
    </font>
    <font>
      <sz val="12"/>
      <color rgb="FF0E14FF"/>
      <name val="Arial Narrow"/>
      <family val="0"/>
      <charset val="1"/>
    </font>
    <font>
      <b val="true"/>
      <sz val="13"/>
      <color rgb="FF000000"/>
      <name val="Arial"/>
      <family val="0"/>
      <charset val="1"/>
    </font>
    <font>
      <b val="true"/>
      <sz val="13"/>
      <color rgb="FFC00000"/>
      <name val="Arial"/>
      <family val="0"/>
      <charset val="1"/>
    </font>
    <font>
      <sz val="11"/>
      <color rgb="FF000000"/>
      <name val="Arial narrow"/>
      <family val="0"/>
      <charset val="1"/>
    </font>
    <font>
      <sz val="10"/>
      <color rgb="FFFF4000"/>
      <name val="Arial narrow"/>
      <family val="0"/>
      <charset val="1"/>
    </font>
    <font>
      <sz val="10"/>
      <color rgb="FFB60F02"/>
      <name val="Arial"/>
      <family val="0"/>
      <charset val="1"/>
    </font>
    <font>
      <sz val="9"/>
      <color rgb="FF000000"/>
      <name val="Arial Narrow"/>
      <family val="0"/>
      <charset val="1"/>
    </font>
    <font>
      <sz val="9"/>
      <color rgb="FF0000FF"/>
      <name val="Arial Narrow"/>
      <family val="0"/>
      <charset val="1"/>
    </font>
    <font>
      <b val="true"/>
      <sz val="10"/>
      <color rgb="FFCE181E"/>
      <name val="Arial Narrow"/>
      <family val="0"/>
      <charset val="1"/>
    </font>
    <font>
      <b val="true"/>
      <sz val="10"/>
      <color rgb="FFB60F02"/>
      <name val="Arial Narrow"/>
      <family val="0"/>
      <charset val="1"/>
    </font>
    <font>
      <sz val="9"/>
      <color rgb="FF000000"/>
      <name val="Arial"/>
      <family val="0"/>
      <charset val="1"/>
    </font>
    <font>
      <b val="true"/>
      <sz val="14"/>
      <color rgb="FF800000"/>
      <name val="Arial Narrow"/>
      <family val="0"/>
      <charset val="1"/>
    </font>
    <font>
      <b val="true"/>
      <sz val="12"/>
      <color rgb="FF800000"/>
      <name val="Arial narrow"/>
      <family val="0"/>
      <charset val="1"/>
    </font>
    <font>
      <sz val="11"/>
      <color rgb="FFB60F02"/>
      <name val="Arial Narrow"/>
      <family val="0"/>
      <charset val="1"/>
    </font>
    <font>
      <b val="true"/>
      <sz val="13"/>
      <color rgb="FF0000FF"/>
      <name val="Arial"/>
      <family val="0"/>
      <charset val="1"/>
    </font>
    <font>
      <b val="true"/>
      <sz val="11"/>
      <color rgb="FF800000"/>
      <name val="Arial"/>
      <family val="0"/>
      <charset val="1"/>
    </font>
    <font>
      <sz val="11"/>
      <color rgb="FF000000"/>
      <name val="Arial"/>
      <family val="0"/>
      <charset val="1"/>
    </font>
    <font>
      <b val="true"/>
      <sz val="14"/>
      <color rgb="FFC9211E"/>
      <name val="Arial Narrow"/>
      <family val="0"/>
      <charset val="1"/>
    </font>
    <font>
      <b val="true"/>
      <sz val="13"/>
      <color rgb="FF000000"/>
      <name val="Arial Narrow"/>
      <family val="0"/>
      <charset val="1"/>
    </font>
    <font>
      <b val="true"/>
      <sz val="12"/>
      <color rgb="FF0000FF"/>
      <name val="Arial Narrow"/>
      <family val="0"/>
      <charset val="1"/>
    </font>
    <font>
      <b val="true"/>
      <sz val="9"/>
      <color rgb="FF800000"/>
      <name val="Arial Narrow"/>
      <family val="0"/>
      <charset val="1"/>
    </font>
    <font>
      <b val="true"/>
      <sz val="7"/>
      <color rgb="FF800000"/>
      <name val="Arial narrow"/>
      <family val="0"/>
      <charset val="1"/>
    </font>
    <font>
      <b val="true"/>
      <sz val="18"/>
      <color rgb="FF000000"/>
      <name val="Arial"/>
      <family val="0"/>
      <charset val="1"/>
    </font>
    <font>
      <b val="true"/>
      <sz val="16"/>
      <color rgb="FF000000"/>
      <name val="Arial"/>
      <family val="0"/>
      <charset val="1"/>
    </font>
    <font>
      <b val="true"/>
      <sz val="15"/>
      <color rgb="FF000000"/>
      <name val="Arial Narrow"/>
      <family val="0"/>
      <charset val="1"/>
    </font>
    <font>
      <b val="true"/>
      <sz val="9"/>
      <color rgb="FFB60F02"/>
      <name val="Arial"/>
      <family val="2"/>
      <charset val="1"/>
    </font>
    <font>
      <sz val="14"/>
      <color rgb="FF2A6099"/>
      <name val="Arial Narrow"/>
      <family val="0"/>
      <charset val="1"/>
    </font>
    <font>
      <b val="true"/>
      <sz val="10"/>
      <color rgb="FFB60F02"/>
      <name val="Arial Narrow"/>
      <family val="2"/>
      <charset val="1"/>
    </font>
    <font>
      <b val="true"/>
      <sz val="10"/>
      <color rgb="FFC9211E"/>
      <name val="Arial"/>
      <family val="2"/>
      <charset val="1"/>
    </font>
    <font>
      <b val="true"/>
      <sz val="11"/>
      <color rgb="FFA80000"/>
      <name val="Arial narrow"/>
      <family val="0"/>
      <charset val="1"/>
    </font>
    <font>
      <sz val="11"/>
      <color rgb="FF0000FF"/>
      <name val="Arial narrow"/>
      <family val="0"/>
      <charset val="1"/>
    </font>
    <font>
      <b val="true"/>
      <sz val="10.5"/>
      <color rgb="FF000000"/>
      <name val="Arial Narrow"/>
      <family val="0"/>
      <charset val="1"/>
    </font>
    <font>
      <b val="true"/>
      <sz val="6"/>
      <color rgb="FFFDE9A9"/>
      <name val="Arial Narrow"/>
      <family val="0"/>
      <charset val="1"/>
    </font>
    <font>
      <sz val="7"/>
      <color rgb="FF000000"/>
      <name val="Arial Narrow"/>
      <family val="0"/>
      <charset val="1"/>
    </font>
    <font>
      <b val="true"/>
      <sz val="22"/>
      <color rgb="FF000000"/>
      <name val="Arial Narrow"/>
      <family val="0"/>
      <charset val="1"/>
    </font>
    <font>
      <b val="true"/>
      <sz val="10"/>
      <color rgb="FF800000"/>
      <name val="Arial narrow"/>
      <family val="0"/>
      <charset val="1"/>
    </font>
    <font>
      <b val="true"/>
      <sz val="8"/>
      <color rgb="FF800000"/>
      <name val="Arial Narrow"/>
      <family val="0"/>
      <charset val="1"/>
    </font>
    <font>
      <sz val="11"/>
      <color rgb="FF000000"/>
      <name val="Calibri"/>
      <family val="0"/>
      <charset val="1"/>
    </font>
    <font>
      <b val="true"/>
      <sz val="20"/>
      <color rgb="FF000000"/>
      <name val="Arial Narrow"/>
      <family val="0"/>
      <charset val="1"/>
    </font>
    <font>
      <b val="true"/>
      <sz val="16"/>
      <color rgb="FF000000"/>
      <name val="Arial Narrow"/>
      <family val="0"/>
      <charset val="1"/>
    </font>
    <font>
      <b val="true"/>
      <sz val="16"/>
      <color rgb="FF1C99E0"/>
      <name val="Arial Narrow"/>
      <family val="0"/>
      <charset val="1"/>
    </font>
    <font>
      <b val="true"/>
      <sz val="10"/>
      <color rgb="FF800000"/>
      <name val="Arial"/>
      <family val="0"/>
      <charset val="1"/>
    </font>
    <font>
      <b val="true"/>
      <sz val="7"/>
      <color rgb="FFFF4000"/>
      <name val="Arial Narrow"/>
      <family val="0"/>
      <charset val="1"/>
    </font>
    <font>
      <sz val="12"/>
      <color rgb="FF000000"/>
      <name val="Arial"/>
      <family val="0"/>
      <charset val="1"/>
    </font>
    <font>
      <b val="true"/>
      <sz val="9"/>
      <color rgb="FFFF4000"/>
      <name val="Arial Narrow"/>
      <family val="0"/>
      <charset val="1"/>
    </font>
    <font>
      <sz val="8"/>
      <color rgb="FFFF0000"/>
      <name val="Arial"/>
      <family val="0"/>
      <charset val="1"/>
    </font>
    <font>
      <sz val="11"/>
      <color rgb="FFFF4000"/>
      <name val="Arial Narrow"/>
      <family val="0"/>
      <charset val="1"/>
    </font>
    <font>
      <b val="true"/>
      <sz val="11"/>
      <color rgb="FF0000FF"/>
      <name val="Arial"/>
      <family val="0"/>
      <charset val="1"/>
    </font>
    <font>
      <b val="true"/>
      <sz val="11"/>
      <color rgb="FF2A6099"/>
      <name val="Arial Narrow"/>
      <family val="0"/>
      <charset val="1"/>
    </font>
    <font>
      <b val="true"/>
      <sz val="9"/>
      <color rgb="FFFF4000"/>
      <name val="Arial"/>
      <family val="0"/>
      <charset val="1"/>
    </font>
    <font>
      <sz val="8"/>
      <color rgb="FF000000"/>
      <name val="Arial"/>
      <family val="0"/>
      <charset val="1"/>
    </font>
    <font>
      <b val="true"/>
      <sz val="11"/>
      <color rgb="FFCE181E"/>
      <name val="Arial"/>
      <family val="0"/>
      <charset val="1"/>
    </font>
    <font>
      <b val="true"/>
      <sz val="12"/>
      <color rgb="FFB60F02"/>
      <name val="ARIAL NARROW"/>
      <family val="0"/>
      <charset val="1"/>
    </font>
    <font>
      <b val="true"/>
      <sz val="11"/>
      <color rgb="FF800000"/>
      <name val="Arial Narrow"/>
      <family val="0"/>
      <charset val="1"/>
    </font>
    <font>
      <sz val="14"/>
      <color rgb="FF000000"/>
      <name val="Arial Narrow"/>
      <family val="0"/>
      <charset val="1"/>
    </font>
    <font>
      <b val="true"/>
      <sz val="9"/>
      <color rgb="FFCE181E"/>
      <name val="Arial Narrow"/>
      <family val="0"/>
      <charset val="1"/>
    </font>
    <font>
      <b val="true"/>
      <sz val="11"/>
      <color rgb="FF262626"/>
      <name val="Arial Narrow"/>
      <family val="0"/>
      <charset val="1"/>
    </font>
    <font>
      <b val="true"/>
      <sz val="10"/>
      <color rgb="FF262626"/>
      <name val="Arial Narrow"/>
      <family val="0"/>
      <charset val="1"/>
    </font>
  </fonts>
  <fills count="36">
    <fill>
      <patternFill patternType="none"/>
    </fill>
    <fill>
      <patternFill patternType="gray125"/>
    </fill>
    <fill>
      <patternFill patternType="solid">
        <fgColor rgb="FF000000"/>
        <bgColor rgb="FF262626"/>
      </patternFill>
    </fill>
    <fill>
      <patternFill patternType="solid">
        <fgColor rgb="FFFFFFFF"/>
        <bgColor rgb="FFFCFCE6"/>
      </patternFill>
    </fill>
    <fill>
      <patternFill patternType="solid">
        <fgColor rgb="FFEEEEEE"/>
        <bgColor rgb="FFEDEDED"/>
      </patternFill>
    </fill>
    <fill>
      <patternFill patternType="solid">
        <fgColor rgb="FFAEEDF5"/>
        <bgColor rgb="FFB3DDF3"/>
      </patternFill>
    </fill>
    <fill>
      <patternFill patternType="solid">
        <fgColor rgb="FFFFFF00"/>
        <bgColor rgb="FFFFF200"/>
      </patternFill>
    </fill>
    <fill>
      <patternFill patternType="solid">
        <fgColor rgb="FFF3D9C0"/>
        <bgColor rgb="FFFFDBB6"/>
      </patternFill>
    </fill>
    <fill>
      <patternFill patternType="solid">
        <fgColor rgb="FFCFF5DD"/>
        <bgColor rgb="FFCCF4C6"/>
      </patternFill>
    </fill>
    <fill>
      <patternFill patternType="solid">
        <fgColor rgb="FFFDE9A9"/>
        <bgColor rgb="FFFFDBB6"/>
      </patternFill>
    </fill>
    <fill>
      <patternFill patternType="solid">
        <fgColor rgb="FFB3DDF3"/>
        <bgColor rgb="FFC3E4E2"/>
      </patternFill>
    </fill>
    <fill>
      <patternFill patternType="solid">
        <fgColor rgb="FFDDDDDD"/>
        <bgColor rgb="FFDEE6EF"/>
      </patternFill>
    </fill>
    <fill>
      <patternFill patternType="solid">
        <fgColor rgb="FF0000FF"/>
        <bgColor rgb="FF0E14FF"/>
      </patternFill>
    </fill>
    <fill>
      <patternFill patternType="solid">
        <fgColor rgb="FF2E2706"/>
        <bgColor rgb="FF262626"/>
      </patternFill>
    </fill>
    <fill>
      <patternFill patternType="solid">
        <fgColor rgb="FFC3E4E2"/>
        <bgColor rgb="FFCDE8D6"/>
      </patternFill>
    </fill>
    <fill>
      <patternFill patternType="solid">
        <fgColor rgb="FFCCF4C6"/>
        <bgColor rgb="FFCFF5DD"/>
      </patternFill>
    </fill>
    <fill>
      <patternFill patternType="solid">
        <fgColor rgb="FFFFDBB6"/>
        <bgColor rgb="FFF3D9C0"/>
      </patternFill>
    </fill>
    <fill>
      <patternFill patternType="solid">
        <fgColor rgb="FFDDE8CB"/>
        <bgColor rgb="FFCDE8D6"/>
      </patternFill>
    </fill>
    <fill>
      <patternFill patternType="solid">
        <fgColor rgb="FFFFF5CE"/>
        <bgColor rgb="FFFFF2CC"/>
      </patternFill>
    </fill>
    <fill>
      <patternFill patternType="solid">
        <fgColor rgb="FFDEE6EF"/>
        <bgColor rgb="FFDDDDDD"/>
      </patternFill>
    </fill>
    <fill>
      <patternFill patternType="solid">
        <fgColor rgb="FFF3F7C9"/>
        <bgColor rgb="FFF5F5CB"/>
      </patternFill>
    </fill>
    <fill>
      <patternFill patternType="solid">
        <fgColor rgb="FFCDE8D6"/>
        <bgColor rgb="FFC3E4E2"/>
      </patternFill>
    </fill>
    <fill>
      <patternFill patternType="solid">
        <fgColor rgb="FFFBFBDA"/>
        <bgColor rgb="FFF6F9D4"/>
      </patternFill>
    </fill>
    <fill>
      <patternFill patternType="solid">
        <fgColor rgb="FFFCFCE6"/>
        <bgColor rgb="FFFBFBDA"/>
      </patternFill>
    </fill>
    <fill>
      <patternFill patternType="solid">
        <fgColor rgb="FFF9CFB5"/>
        <bgColor rgb="FFF3D9C0"/>
      </patternFill>
    </fill>
    <fill>
      <patternFill patternType="solid">
        <fgColor rgb="FFFFFFD7"/>
        <bgColor rgb="FFFBFBDA"/>
      </patternFill>
    </fill>
    <fill>
      <patternFill patternType="solid">
        <fgColor rgb="FFCCFFCC"/>
        <bgColor rgb="FFCCF4C6"/>
      </patternFill>
    </fill>
    <fill>
      <patternFill patternType="solid">
        <fgColor rgb="FFF5F5CB"/>
        <bgColor rgb="FFF3F7C9"/>
      </patternFill>
    </fill>
    <fill>
      <patternFill patternType="solid">
        <fgColor rgb="FFEDEDED"/>
        <bgColor rgb="FFEEEEEE"/>
      </patternFill>
    </fill>
    <fill>
      <patternFill patternType="solid">
        <fgColor rgb="FFFFF2CC"/>
        <bgColor rgb="FFFFF5CE"/>
      </patternFill>
    </fill>
    <fill>
      <patternFill patternType="solid">
        <fgColor rgb="FFFDE3D4"/>
        <bgColor rgb="FFF3D9C0"/>
      </patternFill>
    </fill>
    <fill>
      <patternFill patternType="solid">
        <fgColor rgb="FFFFFFA6"/>
        <bgColor rgb="FFF3F7C9"/>
      </patternFill>
    </fill>
    <fill>
      <patternFill patternType="solid">
        <fgColor rgb="FFD1D6FC"/>
        <bgColor rgb="FFDDDDDD"/>
      </patternFill>
    </fill>
    <fill>
      <patternFill patternType="solid">
        <fgColor rgb="FFFFF200"/>
        <bgColor rgb="FFFFFF00"/>
      </patternFill>
    </fill>
    <fill>
      <patternFill patternType="solid">
        <fgColor rgb="FFFFCC00"/>
        <bgColor rgb="FFFFF200"/>
      </patternFill>
    </fill>
    <fill>
      <patternFill patternType="solid">
        <fgColor rgb="FFF6F9D4"/>
        <bgColor rgb="FFFBFBDA"/>
      </patternFill>
    </fill>
  </fills>
  <borders count="30">
    <border diagonalUp="false" diagonalDown="false">
      <left/>
      <right/>
      <top/>
      <bottom/>
      <diagonal/>
    </border>
    <border diagonalUp="false" diagonalDown="false">
      <left style="hair"/>
      <right style="hair"/>
      <top style="hair"/>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top style="thin"/>
      <bottom/>
      <diagonal/>
    </border>
    <border diagonalUp="false" diagonalDown="false">
      <left style="thin"/>
      <right/>
      <top/>
      <bottom style="thin"/>
      <diagonal/>
    </border>
    <border diagonalUp="false" diagonalDown="false">
      <left style="thin"/>
      <right style="thin"/>
      <top/>
      <bottom style="thin"/>
      <diagonal/>
    </border>
    <border diagonalUp="false" diagonalDown="false">
      <left/>
      <right style="hair">
        <color rgb="FFFFFFFF"/>
      </right>
      <top style="hair">
        <color rgb="FFFFFFFF"/>
      </top>
      <bottom style="hair">
        <color rgb="FFFFFFFF"/>
      </bottom>
      <diagonal/>
    </border>
    <border diagonalUp="false" diagonalDown="false">
      <left style="hair">
        <color rgb="FFFFFFFF"/>
      </left>
      <right style="hair">
        <color rgb="FFFFFFFF"/>
      </right>
      <top style="hair">
        <color rgb="FFFFFFFF"/>
      </top>
      <bottom style="hair">
        <color rgb="FFFFFFFF"/>
      </bottom>
      <diagonal/>
    </border>
    <border diagonalUp="false" diagonalDown="false">
      <left style="hair"/>
      <right style="hair"/>
      <top style="hair"/>
      <bottom style="hair"/>
      <diagonal/>
    </border>
    <border diagonalUp="false" diagonalDown="false">
      <left/>
      <right style="thin"/>
      <top style="thin"/>
      <bottom style="thin"/>
      <diagonal/>
    </border>
    <border diagonalUp="false" diagonalDown="false">
      <left style="hair"/>
      <right style="hair"/>
      <top/>
      <bottom style="hair"/>
      <diagonal/>
    </border>
    <border diagonalUp="false" diagonalDown="false">
      <left style="hair"/>
      <right/>
      <top style="hair"/>
      <bottom/>
      <diagonal/>
    </border>
    <border diagonalUp="false" diagonalDown="false">
      <left style="thin"/>
      <right style="thin"/>
      <top style="thin"/>
      <bottom style="dotted"/>
      <diagonal/>
    </border>
    <border diagonalUp="false" diagonalDown="false">
      <left/>
      <right/>
      <top style="thin"/>
      <bottom/>
      <diagonal/>
    </border>
    <border diagonalUp="false" diagonalDown="false">
      <left style="dotted"/>
      <right/>
      <top style="hair"/>
      <bottom/>
      <diagonal/>
    </border>
    <border diagonalUp="false" diagonalDown="false">
      <left style="hair"/>
      <right style="hair"/>
      <top style="hair"/>
      <bottom style="dotted"/>
      <diagonal/>
    </border>
    <border diagonalUp="false" diagonalDown="false">
      <left style="dotted"/>
      <right style="hair"/>
      <top style="hair"/>
      <bottom style="dotted"/>
      <diagonal/>
    </border>
    <border diagonalUp="false" diagonalDown="false">
      <left style="hair"/>
      <right style="dotted"/>
      <top style="dotted"/>
      <bottom style="dotted"/>
      <diagonal/>
    </border>
    <border diagonalUp="false" diagonalDown="false">
      <left style="dotted"/>
      <right style="hair"/>
      <top style="dotted"/>
      <bottom style="dotted"/>
      <diagonal/>
    </border>
    <border diagonalUp="false" diagonalDown="false">
      <left style="hair"/>
      <right style="hair"/>
      <top style="dotted"/>
      <bottom style="dotted"/>
      <diagonal/>
    </border>
    <border diagonalUp="false" diagonalDown="false">
      <left style="dotted"/>
      <right style="hair"/>
      <top style="dotted"/>
      <bottom style="hair"/>
      <diagonal/>
    </border>
    <border diagonalUp="false" diagonalDown="false">
      <left style="hair"/>
      <right style="hair"/>
      <top style="dotted"/>
      <bottom style="hair"/>
      <diagonal/>
    </border>
    <border diagonalUp="false" diagonalDown="false">
      <left/>
      <right style="thin"/>
      <top style="thin"/>
      <bottom/>
      <diagonal/>
    </border>
    <border diagonalUp="false" diagonalDown="false">
      <left style="thin"/>
      <right style="thin"/>
      <top/>
      <bottom/>
      <diagonal/>
    </border>
    <border diagonalUp="false" diagonalDown="false">
      <left style="hair"/>
      <right/>
      <top/>
      <bottom/>
      <diagonal/>
    </border>
    <border diagonalUp="false" diagonalDown="false">
      <left/>
      <right/>
      <top style="hair"/>
      <bottom/>
      <diagonal/>
    </border>
    <border diagonalUp="false" diagonalDown="false">
      <left/>
      <right/>
      <top/>
      <bottom style="hair"/>
      <diagonal/>
    </border>
    <border diagonalUp="false" diagonalDown="false">
      <left/>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center" vertical="center" textRotation="0" wrapText="true" indent="0" shrinkToFit="false"/>
      <protection locked="true" hidden="true"/>
    </xf>
    <xf numFmtId="164" fontId="5" fillId="3" borderId="1" xfId="0" applyFont="true" applyBorder="true" applyAlignment="true" applyProtection="true">
      <alignment horizontal="center" vertical="center" textRotation="0" wrapText="true" indent="0" shrinkToFit="false"/>
      <protection locked="true" hidden="true"/>
    </xf>
    <xf numFmtId="164" fontId="0" fillId="0" borderId="0" xfId="0" applyFont="false" applyBorder="false" applyAlignment="true" applyProtection="true">
      <alignment horizontal="general" vertical="bottom" textRotation="0" wrapText="false" indent="0" shrinkToFit="false"/>
      <protection locked="true" hidden="true"/>
    </xf>
    <xf numFmtId="164" fontId="6" fillId="0" borderId="2" xfId="0" applyFont="true" applyBorder="true" applyAlignment="true" applyProtection="true">
      <alignment horizontal="center" vertical="center" textRotation="0" wrapText="true" indent="0" shrinkToFit="false"/>
      <protection locked="true" hidden="true"/>
    </xf>
    <xf numFmtId="164" fontId="7" fillId="0" borderId="2" xfId="0" applyFont="true" applyBorder="true" applyAlignment="true" applyProtection="true">
      <alignment horizontal="center" vertical="center" textRotation="0" wrapText="true" indent="0" shrinkToFit="false"/>
      <protection locked="true" hidden="true"/>
    </xf>
    <xf numFmtId="164" fontId="0" fillId="0" borderId="0" xfId="0" applyFont="false" applyBorder="false" applyAlignment="true" applyProtection="true">
      <alignment horizontal="general" vertical="bottom" textRotation="0" wrapText="true" indent="0" shrinkToFit="false"/>
      <protection locked="true" hidden="true"/>
    </xf>
    <xf numFmtId="164" fontId="9" fillId="4" borderId="3" xfId="0" applyFont="true" applyBorder="true" applyAlignment="true" applyProtection="true">
      <alignment horizontal="center" vertical="center" textRotation="0" wrapText="true" indent="0" shrinkToFit="false"/>
      <protection locked="true" hidden="true"/>
    </xf>
    <xf numFmtId="165" fontId="6" fillId="5" borderId="2" xfId="0" applyFont="true" applyBorder="true" applyAlignment="true" applyProtection="true">
      <alignment horizontal="center" vertical="center" textRotation="0" wrapText="true" indent="0" shrinkToFit="false"/>
      <protection locked="true" hidden="true"/>
    </xf>
    <xf numFmtId="165" fontId="6" fillId="6" borderId="2" xfId="0" applyFont="true" applyBorder="true" applyAlignment="true" applyProtection="true">
      <alignment horizontal="center" vertical="center" textRotation="0" wrapText="true" indent="0" shrinkToFit="false"/>
      <protection locked="true" hidden="true"/>
    </xf>
    <xf numFmtId="165" fontId="6" fillId="7" borderId="2" xfId="0" applyFont="true" applyBorder="true" applyAlignment="true" applyProtection="true">
      <alignment horizontal="center" vertical="center" textRotation="0" wrapText="true" indent="0" shrinkToFit="false"/>
      <protection locked="true" hidden="true"/>
    </xf>
    <xf numFmtId="165" fontId="6" fillId="8" borderId="4" xfId="0" applyFont="true" applyBorder="true" applyAlignment="true" applyProtection="true">
      <alignment horizontal="center" vertical="center" textRotation="0" wrapText="true" indent="0" shrinkToFit="false"/>
      <protection locked="true" hidden="true"/>
    </xf>
    <xf numFmtId="164" fontId="10" fillId="4" borderId="5" xfId="0" applyFont="true" applyBorder="true" applyAlignment="true" applyProtection="true">
      <alignment horizontal="center" vertical="center" textRotation="0" wrapText="true" indent="0" shrinkToFit="false"/>
      <protection locked="true" hidden="true"/>
    </xf>
    <xf numFmtId="164" fontId="10" fillId="4" borderId="3" xfId="0" applyFont="true" applyBorder="true" applyAlignment="true" applyProtection="true">
      <alignment horizontal="center" vertical="center" textRotation="0" wrapText="true" indent="0" shrinkToFit="false"/>
      <protection locked="true" hidden="true"/>
    </xf>
    <xf numFmtId="164" fontId="11" fillId="0" borderId="3" xfId="0" applyFont="true" applyBorder="true" applyAlignment="true" applyProtection="true">
      <alignment horizontal="center" vertical="center" textRotation="0" wrapText="true" indent="0" shrinkToFit="false"/>
      <protection locked="true" hidden="true"/>
    </xf>
    <xf numFmtId="164" fontId="12" fillId="0" borderId="3" xfId="0" applyFont="true" applyBorder="true" applyAlignment="true" applyProtection="true">
      <alignment horizontal="center" vertical="center" textRotation="0" wrapText="true" indent="0" shrinkToFit="false"/>
      <protection locked="true" hidden="true"/>
    </xf>
    <xf numFmtId="166" fontId="13" fillId="0" borderId="3" xfId="0" applyFont="true" applyBorder="true" applyAlignment="true" applyProtection="true">
      <alignment horizontal="center" vertical="center" textRotation="0" wrapText="true" indent="0" shrinkToFit="false"/>
      <protection locked="true" hidden="true"/>
    </xf>
    <xf numFmtId="164" fontId="14" fillId="4" borderId="6" xfId="0" applyFont="true" applyBorder="true" applyAlignment="true" applyProtection="true">
      <alignment horizontal="center" vertical="center" textRotation="0" wrapText="true" indent="0" shrinkToFit="false"/>
      <protection locked="true" hidden="true"/>
    </xf>
    <xf numFmtId="164" fontId="14" fillId="4" borderId="7" xfId="0" applyFont="true" applyBorder="true" applyAlignment="true" applyProtection="true">
      <alignment horizontal="center" vertical="center" textRotation="0" wrapText="true" indent="0" shrinkToFit="false"/>
      <protection locked="true" hidden="true"/>
    </xf>
    <xf numFmtId="164" fontId="15" fillId="8" borderId="2" xfId="0" applyFont="true" applyBorder="true" applyAlignment="true" applyProtection="true">
      <alignment horizontal="center" vertical="center" textRotation="0" wrapText="true" indent="0" shrinkToFit="false"/>
      <protection locked="true" hidden="true"/>
    </xf>
    <xf numFmtId="164" fontId="16" fillId="8" borderId="2" xfId="0" applyFont="true" applyBorder="true" applyAlignment="true" applyProtection="true">
      <alignment horizontal="center" vertical="center" textRotation="0" wrapText="true" indent="0" shrinkToFit="false"/>
      <protection locked="true" hidden="true"/>
    </xf>
    <xf numFmtId="165" fontId="13" fillId="5" borderId="2" xfId="0" applyFont="true" applyBorder="true" applyAlignment="true" applyProtection="true">
      <alignment horizontal="center" vertical="center" textRotation="0" wrapText="true" indent="0" shrinkToFit="false"/>
      <protection locked="true" hidden="true"/>
    </xf>
    <xf numFmtId="165" fontId="13" fillId="6" borderId="2" xfId="0" applyFont="true" applyBorder="true" applyAlignment="true" applyProtection="true">
      <alignment horizontal="center" vertical="center" textRotation="0" wrapText="true" indent="0" shrinkToFit="false"/>
      <protection locked="true" hidden="true"/>
    </xf>
    <xf numFmtId="165" fontId="13" fillId="7" borderId="2" xfId="0" applyFont="true" applyBorder="true" applyAlignment="true" applyProtection="true">
      <alignment horizontal="center" vertical="center" textRotation="0" wrapText="true" indent="0" shrinkToFit="false"/>
      <protection locked="true" hidden="true"/>
    </xf>
    <xf numFmtId="165" fontId="13" fillId="8" borderId="2" xfId="0" applyFont="true" applyBorder="true" applyAlignment="true" applyProtection="true">
      <alignment horizontal="center" vertical="center" textRotation="0" wrapText="true" indent="0" shrinkToFit="false"/>
      <protection locked="true" hidden="true"/>
    </xf>
    <xf numFmtId="167" fontId="17" fillId="8" borderId="7" xfId="0" applyFont="true" applyBorder="true" applyAlignment="true" applyProtection="true">
      <alignment horizontal="center" vertical="center" textRotation="0" wrapText="true" indent="0" shrinkToFit="false"/>
      <protection locked="true" hidden="true"/>
    </xf>
    <xf numFmtId="168" fontId="17" fillId="8" borderId="7" xfId="0" applyFont="true" applyBorder="true" applyAlignment="true" applyProtection="true">
      <alignment horizontal="center" vertical="center" textRotation="0" wrapText="true" indent="0" shrinkToFit="false"/>
      <protection locked="true" hidden="true"/>
    </xf>
    <xf numFmtId="164" fontId="18" fillId="8" borderId="2" xfId="0" applyFont="true" applyBorder="true" applyAlignment="true" applyProtection="true">
      <alignment horizontal="center" vertical="center" textRotation="90" wrapText="true" indent="0" shrinkToFit="false"/>
      <protection locked="true" hidden="true"/>
    </xf>
    <xf numFmtId="167" fontId="17" fillId="8" borderId="2" xfId="0" applyFont="true" applyBorder="true" applyAlignment="true" applyProtection="true">
      <alignment horizontal="center" vertical="center" textRotation="0" wrapText="true" indent="0" shrinkToFit="false"/>
      <protection locked="true" hidden="true"/>
    </xf>
    <xf numFmtId="168" fontId="17" fillId="8" borderId="2" xfId="0" applyFont="true" applyBorder="true" applyAlignment="true" applyProtection="true">
      <alignment horizontal="center" vertical="center" textRotation="0" wrapText="true" indent="0" shrinkToFit="false"/>
      <protection locked="true" hidden="true"/>
    </xf>
    <xf numFmtId="164" fontId="19" fillId="8" borderId="2" xfId="0" applyFont="true" applyBorder="true" applyAlignment="true" applyProtection="true">
      <alignment horizontal="center" vertical="center" textRotation="0" wrapText="true" indent="0" shrinkToFit="false"/>
      <protection locked="true" hidden="true"/>
    </xf>
    <xf numFmtId="167" fontId="20" fillId="5" borderId="2" xfId="0" applyFont="true" applyBorder="true" applyAlignment="true" applyProtection="true">
      <alignment horizontal="center" vertical="center" textRotation="0" wrapText="true" indent="0" shrinkToFit="false"/>
      <protection locked="true" hidden="true"/>
    </xf>
    <xf numFmtId="167" fontId="17" fillId="6" borderId="2" xfId="0" applyFont="true" applyBorder="true" applyAlignment="true" applyProtection="true">
      <alignment horizontal="center" vertical="center" textRotation="0" wrapText="true" indent="0" shrinkToFit="false"/>
      <protection locked="true" hidden="true"/>
    </xf>
    <xf numFmtId="168" fontId="17" fillId="7" borderId="2" xfId="0" applyFont="true" applyBorder="true" applyAlignment="true" applyProtection="true">
      <alignment horizontal="center" vertical="center" textRotation="0" wrapText="true" indent="0" shrinkToFit="false"/>
      <protection locked="true" hidden="true"/>
    </xf>
    <xf numFmtId="168" fontId="21" fillId="8" borderId="2" xfId="0" applyFont="true" applyBorder="true" applyAlignment="true" applyProtection="true">
      <alignment horizontal="center" vertical="center" textRotation="0" wrapText="true" indent="0" shrinkToFit="false"/>
      <protection locked="true" hidden="true"/>
    </xf>
    <xf numFmtId="164" fontId="22" fillId="8" borderId="2" xfId="0" applyFont="true" applyBorder="true" applyAlignment="true" applyProtection="true">
      <alignment horizontal="center" vertical="center" textRotation="0" wrapText="true" indent="0" shrinkToFit="false"/>
      <protection locked="true" hidden="true"/>
    </xf>
    <xf numFmtId="168" fontId="17" fillId="5" borderId="2" xfId="0" applyFont="true" applyBorder="true" applyAlignment="true" applyProtection="true">
      <alignment horizontal="center" vertical="center" textRotation="0" wrapText="true" indent="0" shrinkToFit="false"/>
      <protection locked="true" hidden="true"/>
    </xf>
    <xf numFmtId="164" fontId="24" fillId="8" borderId="2" xfId="0" applyFont="true" applyBorder="true" applyAlignment="true" applyProtection="true">
      <alignment horizontal="center" vertical="center" textRotation="0" wrapText="true" indent="0" shrinkToFit="false"/>
      <protection locked="true" hidden="true"/>
    </xf>
    <xf numFmtId="168" fontId="25" fillId="5" borderId="2" xfId="0" applyFont="true" applyBorder="true" applyAlignment="true" applyProtection="true">
      <alignment horizontal="center" vertical="center" textRotation="0" wrapText="true" indent="0" shrinkToFit="false"/>
      <protection locked="true" hidden="true"/>
    </xf>
    <xf numFmtId="168" fontId="25" fillId="6" borderId="2" xfId="0" applyFont="true" applyBorder="true" applyAlignment="true" applyProtection="true">
      <alignment horizontal="center" vertical="center" textRotation="0" wrapText="true" indent="0" shrinkToFit="false"/>
      <protection locked="true" hidden="true"/>
    </xf>
    <xf numFmtId="168" fontId="25" fillId="7" borderId="2" xfId="0" applyFont="true" applyBorder="true" applyAlignment="true" applyProtection="true">
      <alignment horizontal="center" vertical="center" textRotation="0" wrapText="true" indent="0" shrinkToFit="false"/>
      <protection locked="true" hidden="true"/>
    </xf>
    <xf numFmtId="168" fontId="25" fillId="8" borderId="2" xfId="0" applyFont="true" applyBorder="true" applyAlignment="true" applyProtection="true">
      <alignment horizontal="center" vertical="center" textRotation="0" wrapText="true" indent="0" shrinkToFit="false"/>
      <protection locked="true" hidden="true"/>
    </xf>
    <xf numFmtId="168" fontId="26" fillId="8" borderId="2" xfId="0" applyFont="true" applyBorder="true" applyAlignment="true" applyProtection="true">
      <alignment horizontal="center" vertical="center" textRotation="0" wrapText="true" indent="0" shrinkToFit="false"/>
      <protection locked="true" hidden="true"/>
    </xf>
    <xf numFmtId="164" fontId="11" fillId="0" borderId="2" xfId="0" applyFont="true" applyBorder="true" applyAlignment="true" applyProtection="true">
      <alignment horizontal="center" vertical="center" textRotation="0" wrapText="true" indent="0" shrinkToFit="false"/>
      <protection locked="true" hidden="true"/>
    </xf>
    <xf numFmtId="164" fontId="12" fillId="0" borderId="2" xfId="0" applyFont="true" applyBorder="true" applyAlignment="true" applyProtection="true">
      <alignment horizontal="center" vertical="center" textRotation="0" wrapText="true" indent="0" shrinkToFit="false"/>
      <protection locked="true" hidden="true"/>
    </xf>
    <xf numFmtId="164" fontId="13" fillId="0" borderId="2" xfId="0" applyFont="true" applyBorder="true" applyAlignment="true" applyProtection="true">
      <alignment horizontal="center" vertical="center" textRotation="0" wrapText="true" indent="0" shrinkToFit="false"/>
      <protection locked="true" hidden="true"/>
    </xf>
    <xf numFmtId="167" fontId="15" fillId="0" borderId="2" xfId="0" applyFont="true" applyBorder="true" applyAlignment="true" applyProtection="true">
      <alignment horizontal="center" vertical="center" textRotation="0" wrapText="true" indent="0" shrinkToFit="false"/>
      <protection locked="true" hidden="true"/>
    </xf>
    <xf numFmtId="168" fontId="15" fillId="0" borderId="2" xfId="0" applyFont="true" applyBorder="true" applyAlignment="true" applyProtection="true">
      <alignment horizontal="center" vertical="bottom" textRotation="0" wrapText="true" indent="0" shrinkToFit="false"/>
      <protection locked="true" hidden="true"/>
    </xf>
    <xf numFmtId="164" fontId="0" fillId="0" borderId="2" xfId="0" applyFont="false" applyBorder="true" applyAlignment="true" applyProtection="true">
      <alignment horizontal="general" vertical="bottom" textRotation="0" wrapText="true" indent="0" shrinkToFit="false"/>
      <protection locked="true" hidden="true"/>
    </xf>
    <xf numFmtId="164" fontId="19" fillId="9" borderId="2" xfId="0" applyFont="true" applyBorder="true" applyAlignment="true" applyProtection="true">
      <alignment horizontal="center" vertical="center" textRotation="0" wrapText="true" indent="0" shrinkToFit="false"/>
      <protection locked="true" hidden="true"/>
    </xf>
    <xf numFmtId="164" fontId="16" fillId="9" borderId="2" xfId="0" applyFont="true" applyBorder="true" applyAlignment="true" applyProtection="true">
      <alignment horizontal="center" vertical="center" textRotation="0" wrapText="true" indent="0" shrinkToFit="false"/>
      <protection locked="true" hidden="true"/>
    </xf>
    <xf numFmtId="167" fontId="15" fillId="9" borderId="2" xfId="0" applyFont="true" applyBorder="true" applyAlignment="true" applyProtection="true">
      <alignment horizontal="center" vertical="center" textRotation="0" wrapText="true" indent="0" shrinkToFit="false"/>
      <protection locked="true" hidden="true"/>
    </xf>
    <xf numFmtId="168" fontId="15" fillId="9" borderId="2" xfId="0" applyFont="true" applyBorder="true" applyAlignment="true" applyProtection="true">
      <alignment horizontal="center" vertical="center" textRotation="0" wrapText="true" indent="0" shrinkToFit="false"/>
      <protection locked="true" hidden="true"/>
    </xf>
    <xf numFmtId="164" fontId="18" fillId="9" borderId="2" xfId="0" applyFont="true" applyBorder="true" applyAlignment="true" applyProtection="true">
      <alignment horizontal="center" vertical="center" textRotation="90" wrapText="true" indent="0" shrinkToFit="false"/>
      <protection locked="true" hidden="true"/>
    </xf>
    <xf numFmtId="169" fontId="27" fillId="5" borderId="2" xfId="0" applyFont="true" applyBorder="true" applyAlignment="true" applyProtection="true">
      <alignment horizontal="center" vertical="center" textRotation="0" wrapText="true" indent="0" shrinkToFit="false"/>
      <protection locked="true" hidden="true"/>
    </xf>
    <xf numFmtId="169" fontId="27" fillId="6" borderId="2" xfId="0" applyFont="true" applyBorder="true" applyAlignment="true" applyProtection="true">
      <alignment horizontal="center" vertical="center" textRotation="0" wrapText="true" indent="0" shrinkToFit="false"/>
      <protection locked="true" hidden="true"/>
    </xf>
    <xf numFmtId="169" fontId="27" fillId="7" borderId="2" xfId="0" applyFont="true" applyBorder="true" applyAlignment="true" applyProtection="true">
      <alignment horizontal="center" vertical="center" textRotation="0" wrapText="true" indent="0" shrinkToFit="false"/>
      <protection locked="true" hidden="true"/>
    </xf>
    <xf numFmtId="169" fontId="27" fillId="8" borderId="2" xfId="0" applyFont="true" applyBorder="true" applyAlignment="true" applyProtection="true">
      <alignment horizontal="center" vertical="center" textRotation="0" wrapText="true" indent="0" shrinkToFit="false"/>
      <protection locked="true" hidden="true"/>
    </xf>
    <xf numFmtId="167" fontId="27" fillId="5" borderId="2" xfId="0" applyFont="true" applyBorder="true" applyAlignment="true" applyProtection="true">
      <alignment horizontal="center" vertical="center" textRotation="0" wrapText="true" indent="0" shrinkToFit="false"/>
      <protection locked="true" hidden="true"/>
    </xf>
    <xf numFmtId="167" fontId="27" fillId="6" borderId="2" xfId="0" applyFont="true" applyBorder="true" applyAlignment="true" applyProtection="true">
      <alignment horizontal="center" vertical="center" textRotation="0" wrapText="true" indent="0" shrinkToFit="false"/>
      <protection locked="true" hidden="true"/>
    </xf>
    <xf numFmtId="167" fontId="27" fillId="7" borderId="2" xfId="0" applyFont="true" applyBorder="true" applyAlignment="true" applyProtection="true">
      <alignment horizontal="center" vertical="center" textRotation="0" wrapText="true" indent="0" shrinkToFit="false"/>
      <protection locked="true" hidden="true"/>
    </xf>
    <xf numFmtId="167" fontId="27" fillId="8" borderId="2" xfId="0" applyFont="true" applyBorder="true" applyAlignment="true" applyProtection="true">
      <alignment horizontal="center" vertical="center" textRotation="0" wrapText="true" indent="0" shrinkToFit="false"/>
      <protection locked="true" hidden="true"/>
    </xf>
    <xf numFmtId="164" fontId="24" fillId="9" borderId="2" xfId="0" applyFont="true" applyBorder="true" applyAlignment="true" applyProtection="true">
      <alignment horizontal="center" vertical="center" textRotation="0" wrapText="true" indent="0" shrinkToFit="false"/>
      <protection locked="true" hidden="true"/>
    </xf>
    <xf numFmtId="167" fontId="24" fillId="5" borderId="2" xfId="0" applyFont="true" applyBorder="true" applyAlignment="true" applyProtection="true">
      <alignment horizontal="center" vertical="center" textRotation="0" wrapText="true" indent="0" shrinkToFit="false"/>
      <protection locked="true" hidden="true"/>
    </xf>
    <xf numFmtId="167" fontId="24" fillId="6" borderId="2" xfId="0" applyFont="true" applyBorder="true" applyAlignment="true" applyProtection="true">
      <alignment horizontal="center" vertical="center" textRotation="0" wrapText="true" indent="0" shrinkToFit="false"/>
      <protection locked="true" hidden="true"/>
    </xf>
    <xf numFmtId="167" fontId="24" fillId="7" borderId="2" xfId="0" applyFont="true" applyBorder="true" applyAlignment="true" applyProtection="true">
      <alignment horizontal="center" vertical="center" textRotation="0" wrapText="true" indent="0" shrinkToFit="false"/>
      <protection locked="true" hidden="true"/>
    </xf>
    <xf numFmtId="167" fontId="24" fillId="8" borderId="2" xfId="0" applyFont="true" applyBorder="true" applyAlignment="true" applyProtection="true">
      <alignment horizontal="center" vertical="center" textRotation="0" wrapText="true" indent="0" shrinkToFit="false"/>
      <protection locked="true" hidden="true"/>
    </xf>
    <xf numFmtId="167" fontId="26" fillId="9" borderId="2" xfId="0" applyFont="true" applyBorder="true" applyAlignment="true" applyProtection="true">
      <alignment horizontal="center" vertical="center" textRotation="0" wrapText="true" indent="0" shrinkToFit="false"/>
      <protection locked="true" hidden="true"/>
    </xf>
    <xf numFmtId="168" fontId="26" fillId="9" borderId="2" xfId="0" applyFont="true" applyBorder="true" applyAlignment="true" applyProtection="true">
      <alignment horizontal="center" vertical="center" textRotation="0" wrapText="true" indent="0" shrinkToFit="false"/>
      <protection locked="true" hidden="true"/>
    </xf>
    <xf numFmtId="167" fontId="6" fillId="0" borderId="2" xfId="0" applyFont="true" applyBorder="true" applyAlignment="true" applyProtection="true">
      <alignment horizontal="center" vertical="center" textRotation="0" wrapText="true" indent="0" shrinkToFit="false"/>
      <protection locked="true" hidden="true"/>
    </xf>
    <xf numFmtId="168" fontId="6" fillId="0" borderId="2" xfId="0" applyFont="true" applyBorder="true" applyAlignment="true" applyProtection="true">
      <alignment horizontal="center" vertical="bottom" textRotation="0" wrapText="true" indent="0" shrinkToFit="false"/>
      <protection locked="true" hidden="true"/>
    </xf>
    <xf numFmtId="164" fontId="19" fillId="10" borderId="2" xfId="0" applyFont="true" applyBorder="true" applyAlignment="true" applyProtection="true">
      <alignment horizontal="center" vertical="center" textRotation="0" wrapText="true" indent="0" shrinkToFit="false"/>
      <protection locked="true" hidden="true"/>
    </xf>
    <xf numFmtId="164" fontId="16" fillId="10" borderId="2" xfId="0" applyFont="true" applyBorder="true" applyAlignment="true" applyProtection="true">
      <alignment horizontal="center" vertical="center" textRotation="0" wrapText="true" indent="0" shrinkToFit="false"/>
      <protection locked="true" hidden="true"/>
    </xf>
    <xf numFmtId="167" fontId="6" fillId="10" borderId="2" xfId="0" applyFont="true" applyBorder="true" applyAlignment="true" applyProtection="true">
      <alignment horizontal="center" vertical="center" textRotation="0" wrapText="true" indent="0" shrinkToFit="false"/>
      <protection locked="true" hidden="true"/>
    </xf>
    <xf numFmtId="168" fontId="6" fillId="10" borderId="2" xfId="0" applyFont="true" applyBorder="true" applyAlignment="true" applyProtection="true">
      <alignment horizontal="center" vertical="center" textRotation="0" wrapText="true" indent="0" shrinkToFit="false"/>
      <protection locked="true" hidden="true"/>
    </xf>
    <xf numFmtId="164" fontId="18" fillId="10" borderId="2" xfId="0" applyFont="true" applyBorder="true" applyAlignment="true" applyProtection="true">
      <alignment horizontal="center" vertical="center" textRotation="90" wrapText="true" indent="0" shrinkToFit="false"/>
      <protection locked="true" hidden="true"/>
    </xf>
    <xf numFmtId="170" fontId="6" fillId="5" borderId="2" xfId="0" applyFont="true" applyBorder="true" applyAlignment="true" applyProtection="true">
      <alignment horizontal="center" vertical="center" textRotation="0" wrapText="true" indent="0" shrinkToFit="false"/>
      <protection locked="true" hidden="true"/>
    </xf>
    <xf numFmtId="170" fontId="6" fillId="6" borderId="2" xfId="0" applyFont="true" applyBorder="true" applyAlignment="true" applyProtection="true">
      <alignment horizontal="center" vertical="center" textRotation="0" wrapText="true" indent="0" shrinkToFit="false"/>
      <protection locked="true" hidden="true"/>
    </xf>
    <xf numFmtId="170" fontId="6" fillId="7" borderId="2" xfId="0" applyFont="true" applyBorder="true" applyAlignment="true" applyProtection="true">
      <alignment horizontal="center" vertical="center" textRotation="0" wrapText="true" indent="0" shrinkToFit="false"/>
      <protection locked="true" hidden="true"/>
    </xf>
    <xf numFmtId="170" fontId="6" fillId="8" borderId="2" xfId="0" applyFont="true" applyBorder="true" applyAlignment="true" applyProtection="true">
      <alignment horizontal="center" vertical="center" textRotation="0" wrapText="true" indent="0" shrinkToFit="false"/>
      <protection locked="true" hidden="true"/>
    </xf>
    <xf numFmtId="168" fontId="6" fillId="5" borderId="2" xfId="0" applyFont="true" applyBorder="true" applyAlignment="true" applyProtection="true">
      <alignment horizontal="center" vertical="center" textRotation="0" wrapText="true" indent="0" shrinkToFit="false"/>
      <protection locked="true" hidden="true"/>
    </xf>
    <xf numFmtId="168" fontId="6" fillId="6" borderId="2" xfId="0" applyFont="true" applyBorder="true" applyAlignment="true" applyProtection="true">
      <alignment horizontal="center" vertical="center" textRotation="0" wrapText="true" indent="0" shrinkToFit="false"/>
      <protection locked="true" hidden="true"/>
    </xf>
    <xf numFmtId="168" fontId="6" fillId="7" borderId="2" xfId="0" applyFont="true" applyBorder="true" applyAlignment="true" applyProtection="true">
      <alignment horizontal="center" vertical="center" textRotation="0" wrapText="true" indent="0" shrinkToFit="false"/>
      <protection locked="true" hidden="true"/>
    </xf>
    <xf numFmtId="168" fontId="6" fillId="8" borderId="2" xfId="0" applyFont="true" applyBorder="true" applyAlignment="true" applyProtection="true">
      <alignment horizontal="center" vertical="center" textRotation="0" wrapText="true" indent="0" shrinkToFit="false"/>
      <protection locked="true" hidden="true"/>
    </xf>
    <xf numFmtId="164" fontId="28" fillId="10" borderId="2" xfId="0" applyFont="true" applyBorder="true" applyAlignment="true" applyProtection="true">
      <alignment horizontal="center" vertical="center" textRotation="0" wrapText="true" indent="0" shrinkToFit="false"/>
      <protection locked="true" hidden="true"/>
    </xf>
    <xf numFmtId="168" fontId="29" fillId="5" borderId="2" xfId="0" applyFont="true" applyBorder="true" applyAlignment="true" applyProtection="true">
      <alignment horizontal="center" vertical="center" textRotation="0" wrapText="true" indent="0" shrinkToFit="false"/>
      <protection locked="true" hidden="true"/>
    </xf>
    <xf numFmtId="168" fontId="29" fillId="6" borderId="2" xfId="0" applyFont="true" applyBorder="true" applyAlignment="true" applyProtection="true">
      <alignment horizontal="center" vertical="center" textRotation="0" wrapText="true" indent="0" shrinkToFit="false"/>
      <protection locked="true" hidden="true"/>
    </xf>
    <xf numFmtId="168" fontId="29" fillId="7" borderId="2" xfId="0" applyFont="true" applyBorder="true" applyAlignment="true" applyProtection="true">
      <alignment horizontal="center" vertical="center" textRotation="0" wrapText="true" indent="0" shrinkToFit="false"/>
      <protection locked="true" hidden="true"/>
    </xf>
    <xf numFmtId="168" fontId="29" fillId="8" borderId="2" xfId="0" applyFont="true" applyBorder="true" applyAlignment="true" applyProtection="true">
      <alignment horizontal="center" vertical="center" textRotation="0" wrapText="true" indent="0" shrinkToFit="false"/>
      <protection locked="true" hidden="true"/>
    </xf>
    <xf numFmtId="167" fontId="29" fillId="10" borderId="2" xfId="0" applyFont="true" applyBorder="true" applyAlignment="true" applyProtection="true">
      <alignment horizontal="center" vertical="center" textRotation="0" wrapText="true" indent="0" shrinkToFit="false"/>
      <protection locked="true" hidden="true"/>
    </xf>
    <xf numFmtId="168" fontId="29" fillId="10" borderId="2" xfId="0" applyFont="true" applyBorder="true" applyAlignment="true" applyProtection="true">
      <alignment horizontal="center" vertical="center" textRotation="0" wrapText="true" indent="0" shrinkToFit="false"/>
      <protection locked="true" hidden="true"/>
    </xf>
    <xf numFmtId="167" fontId="6" fillId="9" borderId="2" xfId="0" applyFont="true" applyBorder="true" applyAlignment="true" applyProtection="true">
      <alignment horizontal="center" vertical="center" textRotation="0" wrapText="true" indent="0" shrinkToFit="false"/>
      <protection locked="true" hidden="true"/>
    </xf>
    <xf numFmtId="168" fontId="6" fillId="9" borderId="2" xfId="0" applyFont="true" applyBorder="true" applyAlignment="true" applyProtection="true">
      <alignment horizontal="center" vertical="center" textRotation="0" wrapText="true" indent="0" shrinkToFit="false"/>
      <protection locked="true" hidden="true"/>
    </xf>
    <xf numFmtId="167" fontId="6" fillId="5" borderId="2" xfId="0" applyFont="true" applyBorder="true" applyAlignment="true" applyProtection="true">
      <alignment horizontal="center" vertical="center" textRotation="0" wrapText="true" indent="0" shrinkToFit="false"/>
      <protection locked="true" hidden="true"/>
    </xf>
    <xf numFmtId="167" fontId="6" fillId="6" borderId="2" xfId="0" applyFont="true" applyBorder="true" applyAlignment="true" applyProtection="true">
      <alignment horizontal="center" vertical="center" textRotation="0" wrapText="true" indent="0" shrinkToFit="false"/>
      <protection locked="true" hidden="true"/>
    </xf>
    <xf numFmtId="167" fontId="6" fillId="7" borderId="2" xfId="0" applyFont="true" applyBorder="true" applyAlignment="true" applyProtection="true">
      <alignment horizontal="center" vertical="center" textRotation="0" wrapText="true" indent="0" shrinkToFit="false"/>
      <protection locked="true" hidden="true"/>
    </xf>
    <xf numFmtId="167" fontId="6" fillId="8" borderId="2" xfId="0" applyFont="true" applyBorder="true" applyAlignment="true" applyProtection="true">
      <alignment horizontal="center" vertical="center" textRotation="0" wrapText="true" indent="0" shrinkToFit="false"/>
      <protection locked="true" hidden="true"/>
    </xf>
    <xf numFmtId="164" fontId="22" fillId="9" borderId="2" xfId="0" applyFont="true" applyBorder="true" applyAlignment="true" applyProtection="true">
      <alignment horizontal="center" vertical="center" textRotation="0" wrapText="true" indent="0" shrinkToFit="false"/>
      <protection locked="true" hidden="true"/>
    </xf>
    <xf numFmtId="167" fontId="30" fillId="5" borderId="2" xfId="0" applyFont="true" applyBorder="true" applyAlignment="true" applyProtection="true">
      <alignment horizontal="center" vertical="center" textRotation="0" wrapText="true" indent="0" shrinkToFit="false"/>
      <protection locked="true" hidden="true"/>
    </xf>
    <xf numFmtId="167" fontId="30" fillId="6" borderId="2" xfId="0" applyFont="true" applyBorder="true" applyAlignment="true" applyProtection="true">
      <alignment horizontal="center" vertical="center" textRotation="0" wrapText="true" indent="0" shrinkToFit="false"/>
      <protection locked="true" hidden="true"/>
    </xf>
    <xf numFmtId="167" fontId="30" fillId="7" borderId="2" xfId="0" applyFont="true" applyBorder="true" applyAlignment="true" applyProtection="true">
      <alignment horizontal="center" vertical="center" textRotation="0" wrapText="true" indent="0" shrinkToFit="false"/>
      <protection locked="true" hidden="true"/>
    </xf>
    <xf numFmtId="167" fontId="30" fillId="8" borderId="2" xfId="0" applyFont="true" applyBorder="true" applyAlignment="true" applyProtection="true">
      <alignment horizontal="center" vertical="center" textRotation="0" wrapText="true" indent="0" shrinkToFit="false"/>
      <protection locked="true" hidden="true"/>
    </xf>
    <xf numFmtId="167" fontId="29" fillId="9" borderId="2" xfId="0" applyFont="true" applyBorder="true" applyAlignment="true" applyProtection="true">
      <alignment horizontal="center" vertical="center" textRotation="0" wrapText="true" indent="0" shrinkToFit="false"/>
      <protection locked="true" hidden="true"/>
    </xf>
    <xf numFmtId="168" fontId="29" fillId="9" borderId="2" xfId="0" applyFont="true" applyBorder="true" applyAlignment="true" applyProtection="true">
      <alignment horizontal="center" vertical="center" textRotation="0" wrapText="true" indent="0" shrinkToFit="false"/>
      <protection locked="true" hidden="true"/>
    </xf>
    <xf numFmtId="164" fontId="28" fillId="9" borderId="2" xfId="0" applyFont="true" applyBorder="true" applyAlignment="true" applyProtection="true">
      <alignment horizontal="center" vertical="center" textRotation="0" wrapText="true" indent="0" shrinkToFit="false"/>
      <protection locked="true" hidden="true"/>
    </xf>
    <xf numFmtId="167" fontId="29" fillId="5" borderId="2" xfId="0" applyFont="true" applyBorder="true" applyAlignment="true" applyProtection="true">
      <alignment horizontal="center" vertical="center" textRotation="0" wrapText="true" indent="0" shrinkToFit="false"/>
      <protection locked="true" hidden="true"/>
    </xf>
    <xf numFmtId="167" fontId="29" fillId="6" borderId="2" xfId="0" applyFont="true" applyBorder="true" applyAlignment="true" applyProtection="true">
      <alignment horizontal="center" vertical="center" textRotation="0" wrapText="true" indent="0" shrinkToFit="false"/>
      <protection locked="true" hidden="true"/>
    </xf>
    <xf numFmtId="167" fontId="29" fillId="7" borderId="2" xfId="0" applyFont="true" applyBorder="true" applyAlignment="true" applyProtection="true">
      <alignment horizontal="center" vertical="center" textRotation="0" wrapText="true" indent="0" shrinkToFit="false"/>
      <protection locked="true" hidden="true"/>
    </xf>
    <xf numFmtId="167" fontId="29" fillId="8" borderId="2" xfId="0" applyFont="true" applyBorder="true" applyAlignment="true" applyProtection="true">
      <alignment horizontal="center" vertical="center" textRotation="0" wrapText="true" indent="0" shrinkToFit="false"/>
      <protection locked="true" hidden="true"/>
    </xf>
    <xf numFmtId="164" fontId="6" fillId="11" borderId="2" xfId="0" applyFont="true" applyBorder="true" applyAlignment="true" applyProtection="true">
      <alignment horizontal="center" vertical="center" textRotation="0" wrapText="true" indent="0" shrinkToFit="false"/>
      <protection locked="true" hidden="true"/>
    </xf>
    <xf numFmtId="165" fontId="31" fillId="5" borderId="2" xfId="0" applyFont="true" applyBorder="true" applyAlignment="true" applyProtection="true">
      <alignment horizontal="center" vertical="center" textRotation="0" wrapText="true" indent="0" shrinkToFit="false"/>
      <protection locked="true" hidden="true"/>
    </xf>
    <xf numFmtId="165" fontId="31" fillId="6" borderId="2" xfId="0" applyFont="true" applyBorder="true" applyAlignment="true" applyProtection="true">
      <alignment horizontal="center" vertical="center" textRotation="0" wrapText="true" indent="0" shrinkToFit="false"/>
      <protection locked="true" hidden="true"/>
    </xf>
    <xf numFmtId="165" fontId="31" fillId="7" borderId="2" xfId="0" applyFont="true" applyBorder="true" applyAlignment="true" applyProtection="true">
      <alignment horizontal="center" vertical="center" textRotation="0" wrapText="true" indent="0" shrinkToFit="false"/>
      <protection locked="true" hidden="true"/>
    </xf>
    <xf numFmtId="165" fontId="31" fillId="8" borderId="2" xfId="0" applyFont="true" applyBorder="true" applyAlignment="true" applyProtection="true">
      <alignment horizontal="center" vertical="center" textRotation="0" wrapText="true" indent="0" shrinkToFit="false"/>
      <protection locked="true" hidden="true"/>
    </xf>
    <xf numFmtId="165" fontId="6" fillId="0" borderId="0" xfId="0" applyFont="true" applyBorder="false" applyAlignment="true" applyProtection="true">
      <alignment horizontal="center" vertical="bottom" textRotation="0" wrapText="true" indent="0" shrinkToFit="false"/>
      <protection locked="true" hidden="true"/>
    </xf>
    <xf numFmtId="168" fontId="32" fillId="0" borderId="0" xfId="0" applyFont="true" applyBorder="false" applyAlignment="true" applyProtection="true">
      <alignment horizontal="center" vertical="center" textRotation="0" wrapText="true" indent="0" shrinkToFit="false"/>
      <protection locked="true" hidden="true"/>
    </xf>
    <xf numFmtId="164" fontId="33" fillId="0" borderId="2" xfId="0" applyFont="true" applyBorder="true" applyAlignment="true" applyProtection="true">
      <alignment horizontal="center" vertical="center" textRotation="0" wrapText="true" indent="0" shrinkToFit="false"/>
      <protection locked="true" hidden="true"/>
    </xf>
    <xf numFmtId="165" fontId="34" fillId="5" borderId="2" xfId="0" applyFont="true" applyBorder="true" applyAlignment="true" applyProtection="true">
      <alignment horizontal="center" vertical="center" textRotation="0" wrapText="true" indent="0" shrinkToFit="false"/>
      <protection locked="true" hidden="true"/>
    </xf>
    <xf numFmtId="165" fontId="34" fillId="6" borderId="2" xfId="0" applyFont="true" applyBorder="true" applyAlignment="true" applyProtection="true">
      <alignment horizontal="center" vertical="center" textRotation="0" wrapText="true" indent="0" shrinkToFit="false"/>
      <protection locked="true" hidden="true"/>
    </xf>
    <xf numFmtId="165" fontId="34" fillId="7" borderId="2" xfId="0" applyFont="true" applyBorder="true" applyAlignment="true" applyProtection="true">
      <alignment horizontal="center" vertical="center" textRotation="0" wrapText="true" indent="0" shrinkToFit="false"/>
      <protection locked="true" hidden="true"/>
    </xf>
    <xf numFmtId="165" fontId="34" fillId="8" borderId="2" xfId="0" applyFont="true" applyBorder="true" applyAlignment="true" applyProtection="true">
      <alignment horizontal="center" vertical="center" textRotation="0" wrapText="true" indent="0" shrinkToFit="false"/>
      <protection locked="true" hidden="true"/>
    </xf>
    <xf numFmtId="164" fontId="35" fillId="12" borderId="2" xfId="0" applyFont="true" applyBorder="true" applyAlignment="true" applyProtection="true">
      <alignment horizontal="center" vertical="center" textRotation="0" wrapText="true" indent="0" shrinkToFit="false"/>
      <protection locked="true" hidden="true"/>
    </xf>
    <xf numFmtId="167" fontId="36" fillId="5" borderId="2" xfId="0" applyFont="true" applyBorder="true" applyAlignment="true" applyProtection="true">
      <alignment horizontal="center" vertical="center" textRotation="0" wrapText="true" indent="0" shrinkToFit="false"/>
      <protection locked="true" hidden="true"/>
    </xf>
    <xf numFmtId="167" fontId="36" fillId="6" borderId="2" xfId="0" applyFont="true" applyBorder="true" applyAlignment="true" applyProtection="true">
      <alignment horizontal="center" vertical="center" textRotation="0" wrapText="true" indent="0" shrinkToFit="false"/>
      <protection locked="true" hidden="true"/>
    </xf>
    <xf numFmtId="167" fontId="36" fillId="7" borderId="2" xfId="0" applyFont="true" applyBorder="true" applyAlignment="true" applyProtection="true">
      <alignment horizontal="center" vertical="center" textRotation="0" wrapText="true" indent="0" shrinkToFit="false"/>
      <protection locked="true" hidden="true"/>
    </xf>
    <xf numFmtId="167" fontId="36" fillId="8" borderId="2" xfId="0" applyFont="true" applyBorder="true" applyAlignment="true" applyProtection="true">
      <alignment horizontal="center" vertical="center" textRotation="0" wrapText="true" indent="0" shrinkToFit="false"/>
      <protection locked="true" hidden="true"/>
    </xf>
    <xf numFmtId="165" fontId="35" fillId="12" borderId="8" xfId="0" applyFont="true" applyBorder="true" applyAlignment="true" applyProtection="true">
      <alignment horizontal="center" vertical="center" textRotation="0" wrapText="true" indent="0" shrinkToFit="false"/>
      <protection locked="true" hidden="true"/>
    </xf>
    <xf numFmtId="164" fontId="37" fillId="12" borderId="9" xfId="0" applyFont="true" applyBorder="true" applyAlignment="true" applyProtection="true">
      <alignment horizontal="center" vertical="center" textRotation="0" wrapText="true" indent="0" shrinkToFit="false"/>
      <protection locked="true" hidden="true"/>
    </xf>
    <xf numFmtId="168" fontId="37" fillId="12" borderId="9" xfId="0" applyFont="true" applyBorder="true" applyAlignment="true" applyProtection="true">
      <alignment horizontal="center" vertical="center" textRotation="0" wrapText="true" indent="0" shrinkToFit="false"/>
      <protection locked="true" hidden="true"/>
    </xf>
    <xf numFmtId="164" fontId="6" fillId="0" borderId="0" xfId="0" applyFont="true" applyBorder="false" applyAlignment="true" applyProtection="true">
      <alignment horizontal="center" vertical="bottom" textRotation="0" wrapText="true" indent="0" shrinkToFit="false"/>
      <protection locked="true" hidden="true"/>
    </xf>
    <xf numFmtId="167" fontId="37" fillId="12" borderId="9" xfId="0" applyFont="true" applyBorder="true" applyAlignment="true" applyProtection="true">
      <alignment horizontal="center" vertical="center" textRotation="0" wrapText="true" indent="0" shrinkToFit="false"/>
      <protection locked="true" hidden="true"/>
    </xf>
    <xf numFmtId="164" fontId="6" fillId="0" borderId="2" xfId="0" applyFont="true" applyBorder="true" applyAlignment="true" applyProtection="true">
      <alignment horizontal="right" vertical="center" textRotation="0" wrapText="true" indent="0" shrinkToFit="false"/>
      <protection locked="true" hidden="true"/>
    </xf>
    <xf numFmtId="171" fontId="6" fillId="0" borderId="2" xfId="0" applyFont="true" applyBorder="true" applyAlignment="true" applyProtection="true">
      <alignment horizontal="center" vertical="center" textRotation="0" wrapText="true" indent="0" shrinkToFit="false"/>
      <protection locked="true" hidden="true"/>
    </xf>
    <xf numFmtId="165" fontId="35" fillId="13" borderId="8" xfId="0" applyFont="true" applyBorder="true" applyAlignment="true" applyProtection="true">
      <alignment horizontal="center" vertical="center" textRotation="0" wrapText="true" indent="0" shrinkToFit="false"/>
      <protection locked="true" hidden="true"/>
    </xf>
    <xf numFmtId="164" fontId="39" fillId="0" borderId="0" xfId="0" applyFont="true" applyBorder="false" applyAlignment="true" applyProtection="true">
      <alignment horizontal="general" vertical="bottom" textRotation="0" wrapText="false" indent="0" shrinkToFit="false"/>
      <protection locked="true" hidden="true"/>
    </xf>
    <xf numFmtId="164" fontId="39" fillId="0" borderId="0" xfId="0" applyFont="true" applyBorder="false" applyAlignment="true" applyProtection="true">
      <alignment horizontal="general" vertical="bottom" textRotation="0" wrapText="true" indent="0" shrinkToFit="false"/>
      <protection locked="true" hidden="true"/>
    </xf>
    <xf numFmtId="164" fontId="37" fillId="13" borderId="9" xfId="0" applyFont="true" applyBorder="true" applyAlignment="true" applyProtection="true">
      <alignment horizontal="center" vertical="center" textRotation="0" wrapText="true" indent="0" shrinkToFit="false"/>
      <protection locked="true" hidden="true"/>
    </xf>
    <xf numFmtId="168" fontId="37" fillId="13" borderId="9" xfId="0" applyFont="true" applyBorder="true" applyAlignment="true" applyProtection="true">
      <alignment horizontal="center" vertical="center" textRotation="0" wrapText="true" indent="0" shrinkToFit="false"/>
      <protection locked="true" hidden="true"/>
    </xf>
    <xf numFmtId="164" fontId="0" fillId="0" borderId="0" xfId="0" applyFont="false" applyBorder="false" applyAlignment="true" applyProtection="true">
      <alignment horizontal="right" vertical="center" textRotation="0" wrapText="true" indent="0" shrinkToFit="false"/>
      <protection locked="true" hidden="true"/>
    </xf>
    <xf numFmtId="167" fontId="37" fillId="13" borderId="9" xfId="0" applyFont="true" applyBorder="true" applyAlignment="true" applyProtection="true">
      <alignment horizontal="center" vertical="center" textRotation="0" wrapText="true" indent="0" shrinkToFit="false"/>
      <protection locked="true" hidden="true"/>
    </xf>
    <xf numFmtId="164" fontId="7" fillId="0" borderId="10" xfId="0" applyFont="true" applyBorder="true" applyAlignment="true" applyProtection="true">
      <alignment horizontal="center" vertical="center" textRotation="0" wrapText="true" indent="0" shrinkToFit="false"/>
      <protection locked="true" hidden="true"/>
    </xf>
    <xf numFmtId="164" fontId="21" fillId="0" borderId="2" xfId="0" applyFont="true" applyBorder="true" applyAlignment="true" applyProtection="true">
      <alignment horizontal="right" vertical="bottom" textRotation="0" wrapText="true" indent="0" shrinkToFit="false"/>
      <protection locked="true" hidden="true"/>
    </xf>
    <xf numFmtId="164" fontId="40" fillId="0" borderId="2" xfId="0" applyFont="true" applyBorder="true" applyAlignment="true" applyProtection="true">
      <alignment horizontal="left" vertical="center" textRotation="0" wrapText="true" indent="0" shrinkToFit="false"/>
      <protection locked="true" hidden="true"/>
    </xf>
    <xf numFmtId="164" fontId="41" fillId="0" borderId="2" xfId="0" applyFont="true" applyBorder="true" applyAlignment="true" applyProtection="true">
      <alignment horizontal="right" vertical="bottom" textRotation="0" wrapText="true" indent="0" shrinkToFit="false"/>
      <protection locked="true" hidden="true"/>
    </xf>
    <xf numFmtId="164" fontId="42" fillId="0" borderId="2" xfId="0" applyFont="true" applyBorder="true" applyAlignment="true" applyProtection="true">
      <alignment horizontal="left" vertical="center" textRotation="0" wrapText="true" indent="0" shrinkToFit="false"/>
      <protection locked="true" hidden="true"/>
    </xf>
    <xf numFmtId="164" fontId="39"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false" hidden="false"/>
    </xf>
    <xf numFmtId="164" fontId="43" fillId="14" borderId="3" xfId="0" applyFont="true" applyBorder="true" applyAlignment="true" applyProtection="true">
      <alignment horizontal="center" vertical="center" textRotation="0" wrapText="true" indent="0" shrinkToFit="false"/>
      <protection locked="true" hidden="false"/>
    </xf>
    <xf numFmtId="164" fontId="32" fillId="15" borderId="3" xfId="0" applyFont="true" applyBorder="true" applyAlignment="true" applyProtection="true">
      <alignment horizontal="center" vertical="bottom" textRotation="0" wrapText="true" indent="0" shrinkToFit="false"/>
      <protection locked="true" hidden="false"/>
    </xf>
    <xf numFmtId="164" fontId="17" fillId="15" borderId="11" xfId="0" applyFont="true" applyBorder="true" applyAlignment="true" applyProtection="true">
      <alignment horizontal="center" vertical="center" textRotation="0" wrapText="true" indent="0" shrinkToFit="false"/>
      <protection locked="true" hidden="false"/>
    </xf>
    <xf numFmtId="164" fontId="27" fillId="15" borderId="2" xfId="0" applyFont="true" applyBorder="true" applyAlignment="true" applyProtection="true">
      <alignment horizontal="center" vertical="center" textRotation="0" wrapText="true" indent="0" shrinkToFit="false"/>
      <protection locked="true" hidden="false"/>
    </xf>
    <xf numFmtId="164" fontId="45" fillId="15" borderId="2" xfId="0" applyFont="true" applyBorder="true" applyAlignment="true" applyProtection="true">
      <alignment horizontal="center" vertical="center" textRotation="0" wrapText="true" indent="0" shrinkToFit="false"/>
      <protection locked="true" hidden="false"/>
    </xf>
    <xf numFmtId="164" fontId="47" fillId="15" borderId="7" xfId="0" applyFont="true" applyBorder="true" applyAlignment="true" applyProtection="true">
      <alignment horizontal="center" vertical="center" textRotation="0" wrapText="true" indent="0" shrinkToFit="false"/>
      <protection locked="true" hidden="false"/>
    </xf>
    <xf numFmtId="164" fontId="0" fillId="0" borderId="7" xfId="0" applyFont="true" applyBorder="true" applyAlignment="true" applyProtection="true">
      <alignment horizontal="center" vertical="center" textRotation="0" wrapText="true" indent="0" shrinkToFit="false"/>
      <protection locked="false" hidden="false"/>
    </xf>
    <xf numFmtId="164" fontId="48" fillId="0" borderId="2" xfId="0" applyFont="true" applyBorder="true" applyAlignment="true" applyProtection="true">
      <alignment horizontal="center" vertical="center" textRotation="0" wrapText="true" indent="0" shrinkToFit="false"/>
      <protection locked="false" hidden="false"/>
    </xf>
    <xf numFmtId="171" fontId="0" fillId="0" borderId="2" xfId="0" applyFont="false" applyBorder="true" applyAlignment="true" applyProtection="true">
      <alignment horizontal="center" vertical="center" textRotation="0" wrapText="true" indent="0" shrinkToFit="false"/>
      <protection locked="false" hidden="false"/>
    </xf>
    <xf numFmtId="164" fontId="0" fillId="0" borderId="0" xfId="0" applyFont="false" applyBorder="true" applyAlignment="true" applyProtection="true">
      <alignment horizontal="center" vertical="center" textRotation="0" wrapText="false" indent="0" shrinkToFit="false"/>
      <protection locked="false" hidden="false"/>
    </xf>
    <xf numFmtId="164" fontId="45" fillId="16" borderId="2" xfId="0" applyFont="true" applyBorder="true" applyAlignment="true" applyProtection="true">
      <alignment horizontal="center" vertical="center" textRotation="0" wrapText="true" indent="0" shrinkToFit="false"/>
      <protection locked="false" hidden="false"/>
    </xf>
    <xf numFmtId="164" fontId="15" fillId="16" borderId="2" xfId="0" applyFont="true" applyBorder="true" applyAlignment="true" applyProtection="true">
      <alignment horizontal="center" vertical="center" textRotation="0" wrapText="true" indent="0" shrinkToFit="false"/>
      <protection locked="false" hidden="false"/>
    </xf>
    <xf numFmtId="164" fontId="15" fillId="16" borderId="2" xfId="0" applyFont="true" applyBorder="true" applyAlignment="true" applyProtection="true">
      <alignment horizontal="center" vertical="center" textRotation="0" wrapText="false" indent="0" shrinkToFit="false"/>
      <protection locked="false" hidden="false"/>
    </xf>
    <xf numFmtId="164" fontId="49" fillId="0" borderId="2" xfId="0" applyFont="true" applyBorder="true" applyAlignment="true" applyProtection="true">
      <alignment horizontal="center" vertical="center" textRotation="0" wrapText="true" indent="0" shrinkToFit="false"/>
      <protection locked="false" hidden="false"/>
    </xf>
    <xf numFmtId="164" fontId="18" fillId="0" borderId="2" xfId="0" applyFont="true" applyBorder="true" applyAlignment="true" applyProtection="true">
      <alignment horizontal="center" vertical="center" textRotation="0" wrapText="false" indent="0" shrinkToFit="false"/>
      <protection locked="false" hidden="false"/>
    </xf>
    <xf numFmtId="164" fontId="18" fillId="0" borderId="0" xfId="0" applyFont="true" applyBorder="true" applyAlignment="true" applyProtection="true">
      <alignment horizontal="general" vertical="bottom" textRotation="0" wrapText="false" indent="0" shrinkToFit="false"/>
      <protection locked="false" hidden="false"/>
    </xf>
    <xf numFmtId="164" fontId="15" fillId="17" borderId="2" xfId="0" applyFont="true" applyBorder="true" applyAlignment="true" applyProtection="true">
      <alignment horizontal="center" vertical="center" textRotation="0" wrapText="true" indent="0" shrinkToFit="false"/>
      <protection locked="false" hidden="false"/>
    </xf>
    <xf numFmtId="164" fontId="15" fillId="17" borderId="2" xfId="0" applyFont="true" applyBorder="true" applyAlignment="true" applyProtection="true">
      <alignment horizontal="center" vertical="center" textRotation="0" wrapText="false" indent="0" shrinkToFit="false"/>
      <protection locked="false" hidden="false"/>
    </xf>
    <xf numFmtId="164" fontId="48" fillId="0" borderId="0" xfId="0" applyFont="true" applyBorder="true" applyAlignment="true" applyProtection="true">
      <alignment horizontal="center" vertical="center" textRotation="0" wrapText="true" indent="0" shrinkToFit="false"/>
      <protection locked="false" hidden="false"/>
    </xf>
    <xf numFmtId="164" fontId="15" fillId="18" borderId="2" xfId="0" applyFont="true" applyBorder="true" applyAlignment="true" applyProtection="true">
      <alignment horizontal="center" vertical="center" textRotation="0" wrapText="true" indent="0" shrinkToFit="false"/>
      <protection locked="false" hidden="false"/>
    </xf>
    <xf numFmtId="164" fontId="18" fillId="18" borderId="2" xfId="0" applyFont="true" applyBorder="true" applyAlignment="true" applyProtection="true">
      <alignment horizontal="center" vertical="center" textRotation="0" wrapText="true" indent="0" shrinkToFit="false"/>
      <protection locked="false" hidden="false"/>
    </xf>
    <xf numFmtId="164" fontId="18" fillId="0" borderId="2" xfId="0" applyFont="true" applyBorder="true" applyAlignment="true" applyProtection="true">
      <alignment horizontal="center" vertical="center" textRotation="0" wrapText="true" indent="0" shrinkToFit="false"/>
      <protection locked="false" hidden="false"/>
    </xf>
    <xf numFmtId="171" fontId="18" fillId="0" borderId="2" xfId="0" applyFont="true" applyBorder="true" applyAlignment="true" applyProtection="true">
      <alignment horizontal="center" vertical="center" textRotation="0" wrapText="true" indent="0" shrinkToFit="false"/>
      <protection locked="false" hidden="false"/>
    </xf>
    <xf numFmtId="172" fontId="18" fillId="0" borderId="2" xfId="0" applyFont="true" applyBorder="true" applyAlignment="true" applyProtection="true">
      <alignment horizontal="center" vertical="center" textRotation="0" wrapText="true" indent="0" shrinkToFit="false"/>
      <protection locked="false" hidden="false"/>
    </xf>
    <xf numFmtId="164" fontId="6" fillId="18" borderId="2" xfId="0" applyFont="true" applyBorder="true" applyAlignment="true" applyProtection="true">
      <alignment horizontal="center" vertical="center" textRotation="0" wrapText="false" indent="0" shrinkToFit="false"/>
      <protection locked="false" hidden="false"/>
    </xf>
    <xf numFmtId="164" fontId="15" fillId="19" borderId="2" xfId="0" applyFont="true" applyBorder="true" applyAlignment="true" applyProtection="true">
      <alignment horizontal="center" vertical="center" textRotation="0" wrapText="false" indent="0" shrinkToFit="false"/>
      <protection locked="false" hidden="false"/>
    </xf>
    <xf numFmtId="164" fontId="15" fillId="19" borderId="2" xfId="0" applyFont="true" applyBorder="true" applyAlignment="true" applyProtection="true">
      <alignment horizontal="center" vertical="center" textRotation="0" wrapText="true" indent="0" shrinkToFit="false"/>
      <protection locked="false" hidden="false"/>
    </xf>
    <xf numFmtId="164" fontId="52" fillId="0" borderId="2" xfId="0" applyFont="true" applyBorder="true" applyAlignment="true" applyProtection="true">
      <alignment horizontal="center" vertical="center" textRotation="0" wrapText="false" indent="0" shrinkToFit="false"/>
      <protection locked="false" hidden="false"/>
    </xf>
    <xf numFmtId="164" fontId="0" fillId="0" borderId="2" xfId="0" applyFont="true" applyBorder="true" applyAlignment="true" applyProtection="true">
      <alignment horizontal="center" vertical="center" textRotation="0" wrapText="false" indent="0" shrinkToFit="false"/>
      <protection locked="false" hidden="false"/>
    </xf>
    <xf numFmtId="164" fontId="0" fillId="0" borderId="2" xfId="0" applyFont="true" applyBorder="true" applyAlignment="true" applyProtection="true">
      <alignment horizontal="center" vertical="center" textRotation="0" wrapText="true" indent="0" shrinkToFit="false"/>
      <protection locked="false" hidden="false"/>
    </xf>
    <xf numFmtId="164" fontId="0" fillId="0" borderId="2" xfId="0" applyFont="false" applyBorder="true" applyAlignment="true" applyProtection="true">
      <alignment horizontal="center" vertical="center" textRotation="0" wrapText="false" indent="0" shrinkToFit="false"/>
      <protection locked="false" hidden="false"/>
    </xf>
    <xf numFmtId="164" fontId="5" fillId="20" borderId="3" xfId="0" applyFont="true" applyBorder="true" applyAlignment="true" applyProtection="true">
      <alignment horizontal="center" vertical="center" textRotation="0" wrapText="true" indent="0" shrinkToFit="false"/>
      <protection locked="true" hidden="false"/>
    </xf>
    <xf numFmtId="164" fontId="21" fillId="14" borderId="3" xfId="0" applyFont="true" applyBorder="true" applyAlignment="true" applyProtection="true">
      <alignment horizontal="center" vertical="center" textRotation="0" wrapText="true" indent="0" shrinkToFit="false"/>
      <protection locked="true" hidden="false"/>
    </xf>
    <xf numFmtId="164" fontId="55" fillId="14" borderId="7" xfId="0" applyFont="true" applyBorder="true" applyAlignment="true" applyProtection="true">
      <alignment horizontal="center" vertical="center" textRotation="0" wrapText="true" indent="0" shrinkToFit="false"/>
      <protection locked="true" hidden="false"/>
    </xf>
    <xf numFmtId="164" fontId="52" fillId="0" borderId="2" xfId="0" applyFont="true" applyBorder="true" applyAlignment="true" applyProtection="true">
      <alignment horizontal="center" vertical="center" textRotation="0" wrapText="true" indent="0" shrinkToFit="false"/>
      <protection locked="false" hidden="false"/>
    </xf>
    <xf numFmtId="164" fontId="45" fillId="0" borderId="2" xfId="0" applyFont="true" applyBorder="true" applyAlignment="true" applyProtection="true">
      <alignment horizontal="center" vertical="center" textRotation="0" wrapText="true" indent="0" shrinkToFit="false"/>
      <protection locked="false" hidden="false"/>
    </xf>
    <xf numFmtId="164" fontId="45" fillId="0" borderId="12" xfId="0" applyFont="true" applyBorder="true" applyAlignment="true" applyProtection="true">
      <alignment horizontal="center" vertical="center" textRotation="0" wrapText="true" indent="0" shrinkToFit="false"/>
      <protection locked="false" hidden="false"/>
    </xf>
    <xf numFmtId="164" fontId="45" fillId="0" borderId="10" xfId="0" applyFont="true" applyBorder="true" applyAlignment="true" applyProtection="true">
      <alignment horizontal="center" vertical="center" textRotation="0" wrapText="true" indent="0" shrinkToFit="false"/>
      <protection locked="false" hidden="false"/>
    </xf>
    <xf numFmtId="164" fontId="45" fillId="0" borderId="0" xfId="0" applyFont="true" applyBorder="false" applyAlignment="true" applyProtection="true">
      <alignment horizontal="center" vertical="center" textRotation="0" wrapText="true" indent="0" shrinkToFit="false"/>
      <protection locked="false" hidden="false"/>
    </xf>
    <xf numFmtId="164" fontId="36" fillId="14" borderId="3"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center" textRotation="0" wrapText="true" indent="0" shrinkToFit="false"/>
      <protection locked="false" hidden="false"/>
    </xf>
    <xf numFmtId="164" fontId="7" fillId="21" borderId="3" xfId="0" applyFont="true" applyBorder="true" applyAlignment="true" applyProtection="true">
      <alignment horizontal="center" vertical="center" textRotation="0" wrapText="true" indent="0" shrinkToFit="false"/>
      <protection locked="true" hidden="false"/>
    </xf>
    <xf numFmtId="164" fontId="6" fillId="21" borderId="2" xfId="0" applyFont="true" applyBorder="true" applyAlignment="true" applyProtection="true">
      <alignment horizontal="center" vertical="center" textRotation="0" wrapText="true" indent="0" shrinkToFit="false"/>
      <protection locked="true" hidden="false"/>
    </xf>
    <xf numFmtId="164" fontId="47" fillId="21" borderId="7" xfId="0" applyFont="true" applyBorder="true" applyAlignment="true" applyProtection="true">
      <alignment horizontal="center" vertical="center" textRotation="0" wrapText="true" indent="0" shrinkToFit="false"/>
      <protection locked="true" hidden="false"/>
    </xf>
    <xf numFmtId="164" fontId="18" fillId="0" borderId="7" xfId="0" applyFont="true" applyBorder="true" applyAlignment="true" applyProtection="true">
      <alignment horizontal="center" vertical="center" textRotation="0" wrapText="true" indent="0" shrinkToFit="false"/>
      <protection locked="false" hidden="false"/>
    </xf>
    <xf numFmtId="171" fontId="19" fillId="0" borderId="2" xfId="0" applyFont="true" applyBorder="true" applyAlignment="true" applyProtection="true">
      <alignment horizontal="center" vertical="center" textRotation="0" wrapText="true" indent="0" shrinkToFit="false"/>
      <protection locked="false" hidden="false"/>
    </xf>
    <xf numFmtId="164" fontId="58" fillId="0" borderId="2" xfId="0" applyFont="true" applyBorder="true" applyAlignment="true" applyProtection="true">
      <alignment horizontal="center" vertical="center" textRotation="0" wrapText="true" indent="0" shrinkToFit="false"/>
      <protection locked="false" hidden="false"/>
    </xf>
    <xf numFmtId="171" fontId="48" fillId="0" borderId="2" xfId="0" applyFont="true" applyBorder="true" applyAlignment="true" applyProtection="true">
      <alignment horizontal="center" vertical="center" textRotation="0" wrapText="true" indent="0" shrinkToFit="false"/>
      <protection locked="false" hidden="false"/>
    </xf>
    <xf numFmtId="164" fontId="18" fillId="0" borderId="12" xfId="0" applyFont="true" applyBorder="true" applyAlignment="true" applyProtection="true">
      <alignment horizontal="center" vertical="center" textRotation="0" wrapText="true" indent="0" shrinkToFit="false"/>
      <protection locked="false" hidden="false"/>
    </xf>
    <xf numFmtId="164" fontId="48" fillId="0" borderId="12" xfId="0" applyFont="true" applyBorder="true" applyAlignment="true" applyProtection="true">
      <alignment horizontal="center" vertical="center" textRotation="0" wrapText="true" indent="0" shrinkToFit="false"/>
      <protection locked="false" hidden="false"/>
    </xf>
    <xf numFmtId="164" fontId="18" fillId="0" borderId="10" xfId="0" applyFont="true" applyBorder="true" applyAlignment="true" applyProtection="true">
      <alignment horizontal="center" vertical="center" textRotation="0" wrapText="true" indent="0" shrinkToFit="false"/>
      <protection locked="false" hidden="false"/>
    </xf>
    <xf numFmtId="164" fontId="48" fillId="0" borderId="10" xfId="0" applyFont="true" applyBorder="true" applyAlignment="true" applyProtection="true">
      <alignment horizontal="center" vertical="center" textRotation="0" wrapText="true" indent="0" shrinkToFit="false"/>
      <protection locked="false" hidden="false"/>
    </xf>
    <xf numFmtId="164" fontId="60" fillId="22" borderId="2" xfId="0" applyFont="true" applyBorder="true" applyAlignment="true" applyProtection="true">
      <alignment horizontal="center" vertical="center" textRotation="0" wrapText="true" indent="0" shrinkToFit="false"/>
      <protection locked="true" hidden="false"/>
    </xf>
    <xf numFmtId="164" fontId="21" fillId="15" borderId="2" xfId="0" applyFont="true" applyBorder="true" applyAlignment="true" applyProtection="true">
      <alignment horizontal="center" vertical="center" textRotation="0" wrapText="true" indent="0" shrinkToFit="false"/>
      <protection locked="true" hidden="false"/>
    </xf>
    <xf numFmtId="164" fontId="0" fillId="0" borderId="10" xfId="0" applyFont="false" applyBorder="true" applyAlignment="true" applyProtection="true">
      <alignment horizontal="left" vertical="center" textRotation="0" wrapText="true" indent="0" shrinkToFit="false"/>
      <protection locked="false" hidden="false"/>
    </xf>
    <xf numFmtId="164" fontId="0" fillId="0" borderId="10" xfId="0" applyFont="false" applyBorder="true" applyAlignment="true" applyProtection="true">
      <alignment horizontal="center" vertical="center" textRotation="0" wrapText="true" indent="0" shrinkToFit="false"/>
      <protection locked="false" hidden="false"/>
    </xf>
    <xf numFmtId="164" fontId="0" fillId="0" borderId="0" xfId="0" applyFont="false" applyBorder="false" applyAlignment="true" applyProtection="true">
      <alignment horizontal="left" vertical="center" textRotation="0" wrapText="true" indent="0" shrinkToFit="false"/>
      <protection locked="false" hidden="false"/>
    </xf>
    <xf numFmtId="164" fontId="64" fillId="23" borderId="2" xfId="0" applyFont="true" applyBorder="true" applyAlignment="true" applyProtection="true">
      <alignment horizontal="center" vertical="center" textRotation="0" wrapText="false" indent="0" shrinkToFit="false"/>
      <protection locked="true" hidden="true"/>
    </xf>
    <xf numFmtId="164" fontId="65" fillId="23" borderId="2" xfId="0" applyFont="true" applyBorder="true" applyAlignment="true" applyProtection="true">
      <alignment horizontal="right" vertical="center" textRotation="0" wrapText="false" indent="0" shrinkToFit="false"/>
      <protection locked="true" hidden="true"/>
    </xf>
    <xf numFmtId="164" fontId="66" fillId="3" borderId="2" xfId="0" applyFont="true" applyBorder="true" applyAlignment="true" applyProtection="true">
      <alignment horizontal="left" vertical="center" textRotation="0" wrapText="true" indent="0" shrinkToFit="false"/>
      <protection locked="true" hidden="true"/>
    </xf>
    <xf numFmtId="164" fontId="27" fillId="3" borderId="2" xfId="0" applyFont="true" applyBorder="true" applyAlignment="true" applyProtection="true">
      <alignment horizontal="center" vertical="center" textRotation="0" wrapText="true" indent="0" shrinkToFit="false"/>
      <protection locked="true" hidden="true"/>
    </xf>
    <xf numFmtId="164" fontId="67" fillId="0" borderId="2" xfId="0" applyFont="true" applyBorder="true" applyAlignment="true" applyProtection="true">
      <alignment horizontal="center" vertical="center" textRotation="0" wrapText="true" indent="0" shrinkToFit="false"/>
      <protection locked="true" hidden="true"/>
    </xf>
    <xf numFmtId="164" fontId="68" fillId="3" borderId="2" xfId="0" applyFont="true" applyBorder="true" applyAlignment="true" applyProtection="true">
      <alignment horizontal="center" vertical="center" textRotation="0" wrapText="true" indent="0" shrinkToFit="false"/>
      <protection locked="true" hidden="true"/>
    </xf>
    <xf numFmtId="164" fontId="69" fillId="3" borderId="3" xfId="0" applyFont="true" applyBorder="true" applyAlignment="true" applyProtection="true">
      <alignment horizontal="left" vertical="center" textRotation="0" wrapText="true" indent="0" shrinkToFit="false"/>
      <protection locked="true" hidden="true"/>
    </xf>
    <xf numFmtId="164" fontId="17" fillId="23" borderId="2" xfId="0" applyFont="true" applyBorder="true" applyAlignment="true" applyProtection="true">
      <alignment horizontal="center" vertical="center" textRotation="90" wrapText="true" indent="0" shrinkToFit="false"/>
      <protection locked="true" hidden="true"/>
    </xf>
    <xf numFmtId="164" fontId="17" fillId="9" borderId="2" xfId="0" applyFont="true" applyBorder="true" applyAlignment="true" applyProtection="true">
      <alignment horizontal="center" vertical="center" textRotation="90" wrapText="true" indent="0" shrinkToFit="false"/>
      <protection locked="true" hidden="true"/>
    </xf>
    <xf numFmtId="164" fontId="17" fillId="24" borderId="2" xfId="0" applyFont="true" applyBorder="true" applyAlignment="true" applyProtection="true">
      <alignment horizontal="center" vertical="center" textRotation="90" wrapText="true" indent="0" shrinkToFit="false"/>
      <protection locked="true" hidden="true"/>
    </xf>
    <xf numFmtId="164" fontId="17" fillId="15" borderId="2" xfId="0" applyFont="true" applyBorder="true" applyAlignment="true" applyProtection="true">
      <alignment horizontal="center" vertical="center" textRotation="90" wrapText="true" indent="0" shrinkToFit="false"/>
      <protection locked="true" hidden="true"/>
    </xf>
    <xf numFmtId="164" fontId="70" fillId="9" borderId="2" xfId="0" applyFont="true" applyBorder="true" applyAlignment="true" applyProtection="true">
      <alignment horizontal="center" vertical="center" textRotation="0" wrapText="true" indent="0" shrinkToFit="false"/>
      <protection locked="true" hidden="true"/>
    </xf>
    <xf numFmtId="164" fontId="5" fillId="3" borderId="2" xfId="0" applyFont="true" applyBorder="true" applyAlignment="true" applyProtection="true">
      <alignment horizontal="center" vertical="center" textRotation="0" wrapText="true" indent="0" shrinkToFit="false"/>
      <protection locked="true" hidden="true"/>
    </xf>
    <xf numFmtId="164" fontId="17" fillId="9" borderId="13" xfId="0" applyFont="true" applyBorder="true" applyAlignment="true" applyProtection="true">
      <alignment horizontal="center" vertical="center" textRotation="0" wrapText="true" indent="0" shrinkToFit="false"/>
      <protection locked="true" hidden="true"/>
    </xf>
    <xf numFmtId="164" fontId="73" fillId="9" borderId="10" xfId="0" applyFont="true" applyBorder="true" applyAlignment="true" applyProtection="true">
      <alignment horizontal="center" vertical="center" textRotation="90" wrapText="true" indent="0" shrinkToFit="false"/>
      <protection locked="true" hidden="true"/>
    </xf>
    <xf numFmtId="164" fontId="17" fillId="25" borderId="3" xfId="0" applyFont="true" applyBorder="true" applyAlignment="true" applyProtection="true">
      <alignment horizontal="center" vertical="center" textRotation="0" wrapText="true" indent="0" shrinkToFit="false"/>
      <protection locked="true" hidden="true"/>
    </xf>
    <xf numFmtId="164" fontId="73" fillId="25" borderId="2" xfId="0" applyFont="true" applyBorder="true" applyAlignment="true" applyProtection="true">
      <alignment horizontal="center" vertical="center" textRotation="90" wrapText="true" indent="0" shrinkToFit="false"/>
      <protection locked="true" hidden="true"/>
    </xf>
    <xf numFmtId="164" fontId="15" fillId="26" borderId="2" xfId="0" applyFont="true" applyBorder="true" applyAlignment="true" applyProtection="true">
      <alignment horizontal="center" vertical="center" textRotation="90" wrapText="true" indent="0" shrinkToFit="false"/>
      <protection locked="true" hidden="true"/>
    </xf>
    <xf numFmtId="164" fontId="74" fillId="9" borderId="6" xfId="0" applyFont="true" applyBorder="true" applyAlignment="true" applyProtection="true">
      <alignment horizontal="center" vertical="center" textRotation="0" wrapText="true" indent="0" shrinkToFit="false"/>
      <protection locked="true" hidden="true"/>
    </xf>
    <xf numFmtId="164" fontId="15" fillId="25" borderId="7" xfId="0" applyFont="true" applyBorder="true" applyAlignment="true" applyProtection="true">
      <alignment horizontal="center" vertical="center" textRotation="0" wrapText="true" indent="0" shrinkToFit="false"/>
      <protection locked="true" hidden="true"/>
    </xf>
    <xf numFmtId="164" fontId="19" fillId="23" borderId="2" xfId="0" applyFont="true" applyBorder="true" applyAlignment="true" applyProtection="true">
      <alignment horizontal="center" vertical="center" textRotation="0" wrapText="true" indent="0" shrinkToFit="false"/>
      <protection locked="true" hidden="true"/>
    </xf>
    <xf numFmtId="164" fontId="15" fillId="9" borderId="2" xfId="0" applyFont="true" applyBorder="true" applyAlignment="true" applyProtection="true">
      <alignment horizontal="center" vertical="center" textRotation="90" wrapText="true" indent="0" shrinkToFit="false"/>
      <protection locked="false" hidden="false"/>
    </xf>
    <xf numFmtId="164" fontId="15" fillId="24" borderId="2" xfId="0" applyFont="true" applyBorder="true" applyAlignment="true" applyProtection="true">
      <alignment horizontal="center" vertical="center" textRotation="90" wrapText="true" indent="0" shrinkToFit="false"/>
      <protection locked="false" hidden="false"/>
    </xf>
    <xf numFmtId="166" fontId="19" fillId="15" borderId="2" xfId="0" applyFont="true" applyBorder="true" applyAlignment="true" applyProtection="true">
      <alignment horizontal="center" vertical="center" textRotation="0" wrapText="true" indent="0" shrinkToFit="false"/>
      <protection locked="false" hidden="false"/>
    </xf>
    <xf numFmtId="164" fontId="18" fillId="27" borderId="2" xfId="0" applyFont="true" applyBorder="true" applyAlignment="true" applyProtection="true">
      <alignment horizontal="center" vertical="center" textRotation="90" wrapText="true" indent="0" shrinkToFit="false"/>
      <protection locked="true" hidden="true"/>
    </xf>
    <xf numFmtId="164" fontId="18" fillId="0" borderId="4" xfId="0" applyFont="true" applyBorder="true" applyAlignment="true" applyProtection="true">
      <alignment horizontal="center" vertical="center" textRotation="90" wrapText="true" indent="0" shrinkToFit="false"/>
      <protection locked="true" hidden="true"/>
    </xf>
    <xf numFmtId="164" fontId="48" fillId="0" borderId="14" xfId="0" applyFont="true" applyBorder="true" applyAlignment="true" applyProtection="true">
      <alignment horizontal="center" vertical="center" textRotation="0" wrapText="true" indent="0" shrinkToFit="false"/>
      <protection locked="true" hidden="true"/>
    </xf>
    <xf numFmtId="164" fontId="52" fillId="0" borderId="11" xfId="0" applyFont="true" applyBorder="true" applyAlignment="true" applyProtection="true">
      <alignment horizontal="center" vertical="center" textRotation="0" wrapText="true" indent="0" shrinkToFit="false"/>
      <protection locked="false" hidden="false"/>
    </xf>
    <xf numFmtId="164" fontId="52" fillId="0" borderId="10" xfId="0" applyFont="true" applyBorder="true" applyAlignment="true" applyProtection="true">
      <alignment horizontal="center" vertical="center" textRotation="0" wrapText="true" indent="0" shrinkToFit="false"/>
      <protection locked="false" hidden="false"/>
    </xf>
    <xf numFmtId="164" fontId="75" fillId="0" borderId="15" xfId="0" applyFont="true" applyBorder="true" applyAlignment="true" applyProtection="true">
      <alignment horizontal="center" vertical="center" textRotation="0" wrapText="true" indent="0" shrinkToFit="false"/>
      <protection locked="false" hidden="false"/>
    </xf>
    <xf numFmtId="164" fontId="75" fillId="0" borderId="16" xfId="0" applyFont="true" applyBorder="true" applyAlignment="true" applyProtection="true">
      <alignment horizontal="center" vertical="center" textRotation="0" wrapText="true" indent="0" shrinkToFit="false"/>
      <protection locked="false" hidden="false"/>
    </xf>
    <xf numFmtId="164" fontId="75" fillId="25" borderId="17" xfId="0" applyFont="true" applyBorder="true" applyAlignment="true" applyProtection="true">
      <alignment horizontal="center" vertical="center" textRotation="0" wrapText="true" indent="0" shrinkToFit="false"/>
      <protection locked="false" hidden="false"/>
    </xf>
    <xf numFmtId="164" fontId="75" fillId="25" borderId="18" xfId="0" applyFont="true" applyBorder="true" applyAlignment="true" applyProtection="true">
      <alignment horizontal="center" vertical="center" textRotation="0" wrapText="true" indent="0" shrinkToFit="false"/>
      <protection locked="false" hidden="false"/>
    </xf>
    <xf numFmtId="165" fontId="48" fillId="3" borderId="2" xfId="0" applyFont="true" applyBorder="true" applyAlignment="true" applyProtection="true">
      <alignment horizontal="center" vertical="center" textRotation="90" wrapText="true" indent="0" shrinkToFit="false"/>
      <protection locked="false" hidden="false"/>
    </xf>
    <xf numFmtId="164" fontId="75" fillId="0" borderId="19" xfId="0" applyFont="true" applyBorder="true" applyAlignment="true" applyProtection="true">
      <alignment horizontal="center" vertical="center" textRotation="0" wrapText="true" indent="0" shrinkToFit="false"/>
      <protection locked="false" hidden="false"/>
    </xf>
    <xf numFmtId="164" fontId="75" fillId="0" borderId="20" xfId="0" applyFont="true" applyBorder="true" applyAlignment="true" applyProtection="true">
      <alignment horizontal="center" vertical="center" textRotation="0" wrapText="true" indent="0" shrinkToFit="false"/>
      <protection locked="false" hidden="false"/>
    </xf>
    <xf numFmtId="164" fontId="75" fillId="25" borderId="21" xfId="0" applyFont="true" applyBorder="true" applyAlignment="true" applyProtection="true">
      <alignment horizontal="center" vertical="center" textRotation="0" wrapText="true" indent="0" shrinkToFit="false"/>
      <protection locked="false" hidden="false"/>
    </xf>
    <xf numFmtId="164" fontId="75" fillId="25" borderId="20" xfId="0" applyFont="true" applyBorder="true" applyAlignment="true" applyProtection="true">
      <alignment horizontal="center" vertical="center" textRotation="0" wrapText="true" indent="0" shrinkToFit="false"/>
      <protection locked="false" hidden="false"/>
    </xf>
    <xf numFmtId="164" fontId="75" fillId="0" borderId="22" xfId="0" applyFont="true" applyBorder="true" applyAlignment="true" applyProtection="true">
      <alignment horizontal="center" vertical="center" textRotation="0" wrapText="true" indent="0" shrinkToFit="false"/>
      <protection locked="false" hidden="false"/>
    </xf>
    <xf numFmtId="164" fontId="75" fillId="25" borderId="23" xfId="0" applyFont="true" applyBorder="true" applyAlignment="true" applyProtection="true">
      <alignment horizontal="center" vertical="center" textRotation="0" wrapText="true" indent="0" shrinkToFit="false"/>
      <protection locked="false" hidden="false"/>
    </xf>
    <xf numFmtId="164" fontId="75" fillId="25" borderId="22" xfId="0" applyFont="true" applyBorder="true" applyAlignment="true" applyProtection="true">
      <alignment horizontal="center" vertical="center" textRotation="0" wrapText="true" indent="0" shrinkToFit="false"/>
      <protection locked="false" hidden="false"/>
    </xf>
    <xf numFmtId="164" fontId="19" fillId="23" borderId="12" xfId="0" applyFont="true" applyBorder="true" applyAlignment="true" applyProtection="true">
      <alignment horizontal="center" vertical="center" textRotation="0" wrapText="true" indent="0" shrinkToFit="false"/>
      <protection locked="true" hidden="true"/>
    </xf>
    <xf numFmtId="164" fontId="19" fillId="23" borderId="10" xfId="0" applyFont="true" applyBorder="true" applyAlignment="true" applyProtection="true">
      <alignment horizontal="center" vertical="center" textRotation="0" wrapText="true" indent="0" shrinkToFit="false"/>
      <protection locked="true" hidden="true"/>
    </xf>
    <xf numFmtId="164" fontId="19" fillId="23" borderId="1" xfId="0" applyFont="true" applyBorder="true" applyAlignment="true" applyProtection="true">
      <alignment horizontal="center" vertical="center" textRotation="0" wrapText="true" indent="0" shrinkToFit="false"/>
      <protection locked="true" hidden="true"/>
    </xf>
    <xf numFmtId="164" fontId="76" fillId="28" borderId="1" xfId="0" applyFont="true" applyBorder="tru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21" fillId="4" borderId="3" xfId="0" applyFont="true" applyBorder="true" applyAlignment="true" applyProtection="true">
      <alignment horizontal="center" vertical="bottom" textRotation="0" wrapText="true" indent="0" shrinkToFit="false"/>
      <protection locked="true" hidden="false"/>
    </xf>
    <xf numFmtId="164" fontId="21" fillId="27" borderId="24" xfId="0" applyFont="true" applyBorder="true" applyAlignment="true" applyProtection="true">
      <alignment horizontal="center" vertical="center" textRotation="0" wrapText="true" indent="0" shrinkToFit="false"/>
      <protection locked="true" hidden="false"/>
    </xf>
    <xf numFmtId="164" fontId="15" fillId="0" borderId="3" xfId="0" applyFont="true" applyBorder="true" applyAlignment="true" applyProtection="true">
      <alignment horizontal="center" vertical="center" textRotation="90" wrapText="true" indent="0" shrinkToFit="false"/>
      <protection locked="true" hidden="false"/>
    </xf>
    <xf numFmtId="164" fontId="15" fillId="29" borderId="3" xfId="0" applyFont="true" applyBorder="true" applyAlignment="true" applyProtection="true">
      <alignment horizontal="center" vertical="center" textRotation="0" wrapText="true" indent="0" shrinkToFit="false"/>
      <protection locked="true" hidden="false"/>
    </xf>
    <xf numFmtId="164" fontId="15" fillId="0" borderId="3" xfId="0" applyFont="true" applyBorder="true" applyAlignment="true" applyProtection="true">
      <alignment horizontal="center" vertical="center" textRotation="0" wrapText="true" indent="0" shrinkToFit="false"/>
      <protection locked="true" hidden="false"/>
    </xf>
    <xf numFmtId="164" fontId="18" fillId="4" borderId="25" xfId="0" applyFont="true" applyBorder="true" applyAlignment="true" applyProtection="true">
      <alignment horizontal="general" vertical="bottom" textRotation="0" wrapText="false" indent="0" shrinkToFit="false"/>
      <protection locked="true" hidden="false"/>
    </xf>
    <xf numFmtId="164" fontId="79" fillId="0" borderId="2" xfId="0" applyFont="true" applyBorder="true" applyAlignment="true" applyProtection="true">
      <alignment horizontal="center" vertical="center" textRotation="0" wrapText="true" indent="0" shrinkToFit="false"/>
      <protection locked="false" hidden="false"/>
    </xf>
    <xf numFmtId="172" fontId="79" fillId="0" borderId="2" xfId="0" applyFont="true" applyBorder="true" applyAlignment="true" applyProtection="true">
      <alignment horizontal="center" vertical="center" textRotation="0" wrapText="true" indent="0" shrinkToFit="false"/>
      <protection locked="false" hidden="false"/>
    </xf>
    <xf numFmtId="164" fontId="79" fillId="29" borderId="2" xfId="0" applyFont="true" applyBorder="true" applyAlignment="true" applyProtection="true">
      <alignment horizontal="center" vertical="center" textRotation="90" wrapText="true" indent="0" shrinkToFit="false"/>
      <protection locked="false" hidden="false"/>
    </xf>
    <xf numFmtId="164" fontId="0" fillId="0" borderId="2" xfId="0" applyFont="false" applyBorder="true" applyAlignment="true" applyProtection="true">
      <alignment horizontal="center" vertical="center" textRotation="90" wrapText="true" indent="0" shrinkToFit="false"/>
      <protection locked="false" hidden="false"/>
    </xf>
    <xf numFmtId="173" fontId="79" fillId="0" borderId="2" xfId="0" applyFont="true" applyBorder="true" applyAlignment="true" applyProtection="true">
      <alignment horizontal="center" vertical="center" textRotation="90" wrapText="true" indent="0" shrinkToFit="false"/>
      <protection locked="false" hidden="false"/>
    </xf>
    <xf numFmtId="164" fontId="0" fillId="29" borderId="0" xfId="0" applyFont="false" applyBorder="false" applyAlignment="true" applyProtection="true">
      <alignment horizontal="general" vertical="bottom" textRotation="0" wrapText="false" indent="0" shrinkToFit="false"/>
      <protection locked="false" hidden="false"/>
    </xf>
    <xf numFmtId="164" fontId="80" fillId="14" borderId="2"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4" fontId="81" fillId="22" borderId="2"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6" fillId="30" borderId="2" xfId="0" applyFont="true" applyBorder="true" applyAlignment="true" applyProtection="true">
      <alignment horizontal="center" vertical="center" textRotation="0" wrapText="true" indent="0" shrinkToFit="false"/>
      <protection locked="true" hidden="false"/>
    </xf>
    <xf numFmtId="164" fontId="17" fillId="31" borderId="2" xfId="0" applyFont="true" applyBorder="true" applyAlignment="true" applyProtection="true">
      <alignment horizontal="center" vertical="center" textRotation="0" wrapText="true" indent="0" shrinkToFit="false"/>
      <protection locked="true" hidden="false"/>
    </xf>
    <xf numFmtId="164" fontId="45" fillId="22" borderId="2" xfId="0" applyFont="true" applyBorder="true" applyAlignment="true" applyProtection="true">
      <alignment horizontal="center" vertical="center" textRotation="0" wrapText="true" indent="0" shrinkToFit="false"/>
      <protection locked="true" hidden="false"/>
    </xf>
    <xf numFmtId="164" fontId="85" fillId="0" borderId="0" xfId="0" applyFont="true" applyBorder="false" applyAlignment="true" applyProtection="true">
      <alignment horizontal="center" vertical="center" textRotation="0" wrapText="false" indent="0" shrinkToFit="false"/>
      <protection locked="true" hidden="false"/>
    </xf>
    <xf numFmtId="164" fontId="17" fillId="30" borderId="2" xfId="0" applyFont="true" applyBorder="true" applyAlignment="true" applyProtection="true">
      <alignment horizontal="center" vertical="center" textRotation="0" wrapText="true" indent="0" shrinkToFit="false"/>
      <protection locked="true" hidden="false"/>
    </xf>
    <xf numFmtId="164" fontId="85" fillId="0" borderId="0" xfId="0" applyFont="true" applyBorder="false" applyAlignment="true" applyProtection="true">
      <alignment horizontal="center" vertical="bottom" textRotation="0" wrapText="false" indent="0" shrinkToFit="false"/>
      <protection locked="true" hidden="false"/>
    </xf>
    <xf numFmtId="165" fontId="18" fillId="30" borderId="2" xfId="0" applyFont="true" applyBorder="true" applyAlignment="true" applyProtection="true">
      <alignment horizontal="center" vertical="center" textRotation="0" wrapText="true" indent="0" shrinkToFit="false"/>
      <protection locked="true" hidden="false"/>
    </xf>
    <xf numFmtId="171" fontId="85" fillId="30" borderId="2" xfId="0" applyFont="true" applyBorder="true" applyAlignment="true" applyProtection="true">
      <alignment horizontal="center" vertical="center" textRotation="0" wrapText="true" indent="0" shrinkToFit="false"/>
      <protection locked="true" hidden="false"/>
    </xf>
    <xf numFmtId="164" fontId="18" fillId="30" borderId="2" xfId="0" applyFont="true" applyBorder="true" applyAlignment="true" applyProtection="true">
      <alignment horizontal="left" vertical="center" textRotation="0" wrapText="true" indent="0" shrinkToFit="false"/>
      <protection locked="true" hidden="false"/>
    </xf>
    <xf numFmtId="174" fontId="0" fillId="30" borderId="2" xfId="0" applyFont="false" applyBorder="true" applyAlignment="true" applyProtection="true">
      <alignment horizontal="center" vertical="center" textRotation="0" wrapText="true" indent="0" shrinkToFit="false"/>
      <protection locked="true" hidden="false"/>
    </xf>
    <xf numFmtId="174" fontId="0" fillId="31" borderId="2" xfId="0" applyFont="false" applyBorder="true" applyAlignment="true" applyProtection="true">
      <alignment horizontal="center" vertical="center" textRotation="0" wrapText="true" indent="0" shrinkToFit="false"/>
      <protection locked="true" hidden="false"/>
    </xf>
    <xf numFmtId="164" fontId="40" fillId="22" borderId="2" xfId="0" applyFont="true" applyBorder="true" applyAlignment="true" applyProtection="true">
      <alignment horizontal="center" vertical="center" textRotation="0" wrapText="true" indent="0" shrinkToFit="false"/>
      <protection locked="true" hidden="false"/>
    </xf>
    <xf numFmtId="164" fontId="85" fillId="0" borderId="0" xfId="0" applyFont="true" applyBorder="false" applyAlignment="true" applyProtection="true">
      <alignment horizontal="left" vertical="bottom" textRotation="0" wrapText="false" indent="0" shrinkToFit="false"/>
      <protection locked="true" hidden="false"/>
    </xf>
    <xf numFmtId="164" fontId="85" fillId="30" borderId="2" xfId="0" applyFont="true" applyBorder="true" applyAlignment="true" applyProtection="true">
      <alignment horizontal="center" vertical="center" textRotation="0" wrapText="true" indent="0" shrinkToFit="false"/>
      <protection locked="true" hidden="false"/>
    </xf>
    <xf numFmtId="164" fontId="18" fillId="30" borderId="2" xfId="0" applyFont="true" applyBorder="true" applyAlignment="true" applyProtection="true">
      <alignment horizontal="center" vertical="center" textRotation="0" wrapText="true" indent="0" shrinkToFit="false"/>
      <protection locked="true" hidden="false"/>
    </xf>
    <xf numFmtId="164" fontId="40" fillId="0" borderId="0" xfId="0" applyFont="true" applyBorder="false" applyAlignment="true" applyProtection="true">
      <alignment horizontal="left" vertical="center" textRotation="0" wrapText="true" indent="0" shrinkToFit="false"/>
      <protection locked="true" hidden="false"/>
    </xf>
    <xf numFmtId="164" fontId="43" fillId="8" borderId="2" xfId="0" applyFont="true" applyBorder="true" applyAlignment="true" applyProtection="true">
      <alignment horizontal="center" vertical="center" textRotation="0" wrapText="true" indent="0" shrinkToFit="false"/>
      <protection locked="true" hidden="false"/>
    </xf>
    <xf numFmtId="164" fontId="6" fillId="18" borderId="2" xfId="0" applyFont="true" applyBorder="true" applyAlignment="true" applyProtection="true">
      <alignment horizontal="center" vertical="center" textRotation="0" wrapText="true" indent="0" shrinkToFit="false"/>
      <protection locked="true" hidden="false"/>
    </xf>
    <xf numFmtId="164" fontId="6" fillId="8" borderId="2" xfId="0" applyFont="true" applyBorder="true" applyAlignment="true" applyProtection="true">
      <alignment horizontal="center" vertical="center" textRotation="0" wrapText="true" indent="0" shrinkToFit="false"/>
      <protection locked="true" hidden="false"/>
    </xf>
    <xf numFmtId="164" fontId="6" fillId="32" borderId="2" xfId="0" applyFont="true" applyBorder="true" applyAlignment="true" applyProtection="true">
      <alignment horizontal="center" vertical="center" textRotation="0" wrapText="true" indent="0" shrinkToFit="false"/>
      <protection locked="true" hidden="false"/>
    </xf>
    <xf numFmtId="164" fontId="21" fillId="18" borderId="2" xfId="0" applyFont="true" applyBorder="true" applyAlignment="true" applyProtection="true">
      <alignment horizontal="center" vertical="center" textRotation="0" wrapText="true" indent="0" shrinkToFit="false"/>
      <protection locked="true" hidden="false"/>
    </xf>
    <xf numFmtId="164" fontId="17" fillId="18" borderId="2" xfId="0" applyFont="true" applyBorder="true" applyAlignment="true" applyProtection="true">
      <alignment horizontal="center" vertical="center" textRotation="0" wrapText="true" indent="0" shrinkToFit="false"/>
      <protection locked="true" hidden="false"/>
    </xf>
    <xf numFmtId="164" fontId="0" fillId="18" borderId="2" xfId="0" applyFont="false" applyBorder="true" applyAlignment="true" applyProtection="true">
      <alignment horizontal="center" vertical="center" textRotation="0" wrapText="true" indent="0" shrinkToFit="false"/>
      <protection locked="true" hidden="false"/>
    </xf>
    <xf numFmtId="165" fontId="18" fillId="8" borderId="2" xfId="0" applyFont="true" applyBorder="true" applyAlignment="true" applyProtection="true">
      <alignment horizontal="center" vertical="center" textRotation="0" wrapText="true" indent="0" shrinkToFit="false"/>
      <protection locked="true" hidden="false"/>
    </xf>
    <xf numFmtId="165" fontId="18" fillId="32" borderId="2" xfId="0" applyFont="true" applyBorder="true" applyAlignment="true" applyProtection="true">
      <alignment horizontal="center" vertical="center" textRotation="0" wrapText="true" indent="0" shrinkToFit="false"/>
      <protection locked="true" hidden="false"/>
    </xf>
    <xf numFmtId="164" fontId="40" fillId="0" borderId="2" xfId="0" applyFont="true" applyBorder="true" applyAlignment="true" applyProtection="true">
      <alignment horizontal="left" vertical="center" textRotation="0" wrapText="true" indent="0" shrinkToFit="false"/>
      <protection locked="true" hidden="false"/>
    </xf>
    <xf numFmtId="174" fontId="0" fillId="0" borderId="2" xfId="0" applyFont="false" applyBorder="true" applyAlignment="true" applyProtection="true">
      <alignment horizontal="center" vertical="center" textRotation="0" wrapText="true" indent="0" shrinkToFit="false"/>
      <protection locked="true" hidden="false"/>
    </xf>
    <xf numFmtId="164" fontId="48" fillId="0" borderId="2" xfId="0" applyFont="true" applyBorder="true" applyAlignment="true" applyProtection="true">
      <alignment horizontal="left" vertical="center" textRotation="0" wrapText="true" indent="0" shrinkToFit="false"/>
      <protection locked="true" hidden="false"/>
    </xf>
    <xf numFmtId="164" fontId="0" fillId="18" borderId="2" xfId="0" applyFont="false" applyBorder="true" applyAlignment="true" applyProtection="true">
      <alignment horizontal="center" vertical="bottom" textRotation="0" wrapText="false" indent="0" shrinkToFit="false"/>
      <protection locked="true" hidden="false"/>
    </xf>
    <xf numFmtId="164" fontId="18" fillId="0" borderId="2" xfId="0" applyFont="true" applyBorder="true" applyAlignment="true" applyProtection="true">
      <alignment horizontal="left" vertical="center" textRotation="0" wrapText="true" indent="0" shrinkToFit="false"/>
      <protection locked="true" hidden="false"/>
    </xf>
    <xf numFmtId="164" fontId="0" fillId="18" borderId="12" xfId="0" applyFont="false" applyBorder="true" applyAlignment="true" applyProtection="true">
      <alignment horizontal="center" vertical="bottom" textRotation="0" wrapText="false" indent="0" shrinkToFit="false"/>
      <protection locked="true" hidden="false"/>
    </xf>
    <xf numFmtId="165" fontId="18" fillId="8" borderId="12" xfId="0" applyFont="true" applyBorder="true" applyAlignment="true" applyProtection="true">
      <alignment horizontal="center" vertical="center" textRotation="0" wrapText="true" indent="0" shrinkToFit="false"/>
      <protection locked="true" hidden="false"/>
    </xf>
    <xf numFmtId="165" fontId="18" fillId="32" borderId="12" xfId="0" applyFont="true" applyBorder="true" applyAlignment="true" applyProtection="true">
      <alignment horizontal="center" vertical="center" textRotation="0" wrapText="true" indent="0" shrinkToFit="false"/>
      <protection locked="true" hidden="false"/>
    </xf>
    <xf numFmtId="164" fontId="18" fillId="0" borderId="12" xfId="0" applyFont="true" applyBorder="true" applyAlignment="true" applyProtection="true">
      <alignment horizontal="left" vertical="center" textRotation="0" wrapText="true" indent="0" shrinkToFit="false"/>
      <protection locked="true" hidden="false"/>
    </xf>
    <xf numFmtId="174" fontId="0" fillId="0" borderId="12" xfId="0" applyFont="false" applyBorder="true" applyAlignment="true" applyProtection="true">
      <alignment horizontal="center" vertical="center" textRotation="0" wrapText="true" indent="0" shrinkToFit="false"/>
      <protection locked="true" hidden="false"/>
    </xf>
    <xf numFmtId="164" fontId="0" fillId="18" borderId="10" xfId="0" applyFont="false" applyBorder="true" applyAlignment="true" applyProtection="true">
      <alignment horizontal="center" vertical="bottom" textRotation="0" wrapText="false" indent="0" shrinkToFit="false"/>
      <protection locked="true" hidden="false"/>
    </xf>
    <xf numFmtId="165" fontId="18" fillId="8" borderId="10" xfId="0" applyFont="true" applyBorder="true" applyAlignment="true" applyProtection="true">
      <alignment horizontal="center" vertical="center" textRotation="0" wrapText="true" indent="0" shrinkToFit="false"/>
      <protection locked="true" hidden="false"/>
    </xf>
    <xf numFmtId="165" fontId="18" fillId="32" borderId="10" xfId="0" applyFont="true" applyBorder="true" applyAlignment="true" applyProtection="true">
      <alignment horizontal="center" vertical="center" textRotation="0" wrapText="true" indent="0" shrinkToFit="false"/>
      <protection locked="true" hidden="false"/>
    </xf>
    <xf numFmtId="164" fontId="18" fillId="0" borderId="10" xfId="0" applyFont="true" applyBorder="true" applyAlignment="true" applyProtection="true">
      <alignment horizontal="left" vertical="center" textRotation="0" wrapText="true" indent="0" shrinkToFit="false"/>
      <protection locked="true" hidden="false"/>
    </xf>
    <xf numFmtId="174" fontId="0" fillId="0" borderId="10" xfId="0" applyFont="false" applyBorder="true" applyAlignment="true" applyProtection="true">
      <alignment horizontal="center" vertical="center" textRotation="0" wrapText="true" indent="0" shrinkToFit="false"/>
      <protection locked="true" hidden="false"/>
    </xf>
    <xf numFmtId="164" fontId="60" fillId="14" borderId="10" xfId="0" applyFont="true" applyBorder="true" applyAlignment="true" applyProtection="true">
      <alignment horizontal="center" vertical="center" textRotation="0" wrapText="true" indent="0" shrinkToFit="false"/>
      <protection locked="true" hidden="true"/>
    </xf>
    <xf numFmtId="164" fontId="0" fillId="0" borderId="0" xfId="0" applyFont="false" applyBorder="false" applyAlignment="true" applyProtection="true">
      <alignment horizontal="center" vertical="bottom" textRotation="0" wrapText="false" indent="0" shrinkToFit="false"/>
      <protection locked="true" hidden="true"/>
    </xf>
    <xf numFmtId="164" fontId="17" fillId="0" borderId="10" xfId="0" applyFont="true" applyBorder="true" applyAlignment="true" applyProtection="true">
      <alignment horizontal="center" vertical="center" textRotation="0" wrapText="true" indent="0" shrinkToFit="false"/>
      <protection locked="true" hidden="true"/>
    </xf>
    <xf numFmtId="164" fontId="18" fillId="0" borderId="0" xfId="0" applyFont="true" applyBorder="false" applyAlignment="true" applyProtection="true">
      <alignment horizontal="center" vertical="bottom" textRotation="0" wrapText="false" indent="0" shrinkToFit="false"/>
      <protection locked="true" hidden="true"/>
    </xf>
    <xf numFmtId="164" fontId="15" fillId="33" borderId="10" xfId="0" applyFont="true" applyBorder="true" applyAlignment="true" applyProtection="true">
      <alignment horizontal="center" vertical="center" textRotation="0" wrapText="true" indent="0" shrinkToFit="false"/>
      <protection locked="true" hidden="true"/>
    </xf>
    <xf numFmtId="164" fontId="15" fillId="0" borderId="0" xfId="0" applyFont="true" applyBorder="false" applyAlignment="true" applyProtection="true">
      <alignment horizontal="center" vertical="center" textRotation="0" wrapText="true" indent="0" shrinkToFit="false"/>
      <protection locked="true" hidden="true"/>
    </xf>
    <xf numFmtId="164" fontId="18" fillId="0" borderId="10" xfId="0" applyFont="true" applyBorder="true" applyAlignment="true" applyProtection="true">
      <alignment horizontal="center" vertical="center" textRotation="0" wrapText="true" indent="0" shrinkToFit="false"/>
      <protection locked="true" hidden="true"/>
    </xf>
    <xf numFmtId="164" fontId="0" fillId="0" borderId="0" xfId="0" applyFont="false" applyBorder="true" applyAlignment="true" applyProtection="true">
      <alignment horizontal="center" vertical="center" textRotation="90" wrapText="true" indent="0" shrinkToFit="false"/>
      <protection locked="true" hidden="true"/>
    </xf>
    <xf numFmtId="164" fontId="12" fillId="0" borderId="10" xfId="0" applyFont="true" applyBorder="true" applyAlignment="true" applyProtection="true">
      <alignment horizontal="center" vertical="center" textRotation="0" wrapText="false" indent="0" shrinkToFit="false"/>
      <protection locked="true" hidden="true"/>
    </xf>
    <xf numFmtId="164" fontId="18" fillId="0" borderId="0" xfId="0" applyFont="true" applyBorder="false" applyAlignment="true" applyProtection="true">
      <alignment horizontal="center" vertical="center" textRotation="0" wrapText="true" indent="0" shrinkToFit="false"/>
      <protection locked="true" hidden="true"/>
    </xf>
    <xf numFmtId="164" fontId="0" fillId="0" borderId="10" xfId="0" applyFont="true" applyBorder="true" applyAlignment="true" applyProtection="true">
      <alignment horizontal="center" vertical="bottom" textRotation="0" wrapText="false" indent="0" shrinkToFit="false"/>
      <protection locked="true" hidden="true"/>
    </xf>
    <xf numFmtId="164" fontId="27" fillId="7" borderId="10" xfId="0" applyFont="true" applyBorder="true" applyAlignment="true" applyProtection="true">
      <alignment horizontal="center" vertical="center" textRotation="0" wrapText="false" indent="0" shrinkToFit="false"/>
      <protection locked="true" hidden="true"/>
    </xf>
    <xf numFmtId="167" fontId="12" fillId="0" borderId="10" xfId="0" applyFont="true" applyBorder="true" applyAlignment="true" applyProtection="true">
      <alignment horizontal="center" vertical="center" textRotation="0" wrapText="true" indent="0" shrinkToFit="false"/>
      <protection locked="true" hidden="true"/>
    </xf>
    <xf numFmtId="167" fontId="12" fillId="0" borderId="10" xfId="0" applyFont="true" applyBorder="true" applyAlignment="true" applyProtection="true">
      <alignment horizontal="center" vertical="center" textRotation="0" wrapText="false" indent="0" shrinkToFit="false"/>
      <protection locked="true" hidden="true"/>
    </xf>
    <xf numFmtId="164" fontId="92" fillId="0" borderId="26" xfId="0" applyFont="true" applyBorder="true" applyAlignment="true" applyProtection="true">
      <alignment horizontal="general" vertical="bottom" textRotation="0" wrapText="false" indent="0" shrinkToFit="false"/>
      <protection locked="true" hidden="true"/>
    </xf>
    <xf numFmtId="164" fontId="92" fillId="0" borderId="0" xfId="0" applyFont="true" applyBorder="false" applyAlignment="true" applyProtection="true">
      <alignment horizontal="general" vertical="bottom" textRotation="0" wrapText="false" indent="0" shrinkToFit="false"/>
      <protection locked="true" hidden="true"/>
    </xf>
    <xf numFmtId="164" fontId="12" fillId="0" borderId="10" xfId="0" applyFont="true" applyBorder="true" applyAlignment="true" applyProtection="true">
      <alignment horizontal="center" vertical="center" textRotation="0" wrapText="true" indent="0" shrinkToFit="false"/>
      <protection locked="true" hidden="true"/>
    </xf>
    <xf numFmtId="164" fontId="39" fillId="0" borderId="26" xfId="0" applyFont="true" applyBorder="true" applyAlignment="true" applyProtection="true">
      <alignment horizontal="general" vertical="bottom" textRotation="0" wrapText="false" indent="0" shrinkToFit="false"/>
      <protection locked="true" hidden="true"/>
    </xf>
    <xf numFmtId="164" fontId="65" fillId="14" borderId="10" xfId="0" applyFont="true" applyBorder="true" applyAlignment="true" applyProtection="true">
      <alignment horizontal="center" vertical="center" textRotation="0" wrapText="true" indent="0" shrinkToFit="false"/>
      <protection locked="true" hidden="true"/>
    </xf>
    <xf numFmtId="164" fontId="93" fillId="0" borderId="10" xfId="0" applyFont="true" applyBorder="true" applyAlignment="true" applyProtection="true">
      <alignment horizontal="center" vertical="center" textRotation="0" wrapText="true" indent="0" shrinkToFit="false"/>
      <protection locked="true" hidden="true"/>
    </xf>
    <xf numFmtId="164" fontId="43" fillId="18" borderId="10" xfId="0" applyFont="true" applyBorder="true" applyAlignment="true" applyProtection="true">
      <alignment horizontal="center" vertical="center" textRotation="0" wrapText="true" indent="0" shrinkToFit="false"/>
      <protection locked="true" hidden="true"/>
    </xf>
    <xf numFmtId="164" fontId="65" fillId="0" borderId="10" xfId="0" applyFont="true" applyBorder="true" applyAlignment="true" applyProtection="true">
      <alignment horizontal="center" vertical="center" textRotation="0" wrapText="false" indent="0" shrinkToFit="false"/>
      <protection locked="true" hidden="true"/>
    </xf>
    <xf numFmtId="164" fontId="21" fillId="27" borderId="3" xfId="0" applyFont="true" applyBorder="true" applyAlignment="true" applyProtection="true">
      <alignment horizontal="center" vertical="bottom" textRotation="0" wrapText="true" indent="0" shrinkToFit="false"/>
      <protection locked="true" hidden="true"/>
    </xf>
    <xf numFmtId="164" fontId="21" fillId="5" borderId="3" xfId="0" applyFont="true" applyBorder="true" applyAlignment="true" applyProtection="true">
      <alignment horizontal="center" vertical="center" textRotation="0" wrapText="true" indent="0" shrinkToFit="false"/>
      <protection locked="true" hidden="true"/>
    </xf>
    <xf numFmtId="164" fontId="21" fillId="19" borderId="3" xfId="0" applyFont="true" applyBorder="true" applyAlignment="true" applyProtection="true">
      <alignment horizontal="center" vertical="center" textRotation="0" wrapText="true" indent="0" shrinkToFit="false"/>
      <protection locked="true" hidden="true"/>
    </xf>
    <xf numFmtId="164" fontId="96" fillId="21" borderId="3" xfId="0" applyFont="true" applyBorder="true" applyAlignment="true" applyProtection="true">
      <alignment horizontal="center" vertical="center" textRotation="0" wrapText="true" indent="0" shrinkToFit="false"/>
      <protection locked="true" hidden="true"/>
    </xf>
    <xf numFmtId="164" fontId="40" fillId="5" borderId="3" xfId="0" applyFont="true" applyBorder="true" applyAlignment="true" applyProtection="true">
      <alignment horizontal="center" vertical="center" textRotation="0" wrapText="true" indent="0" shrinkToFit="false"/>
      <protection locked="true" hidden="true"/>
    </xf>
    <xf numFmtId="164" fontId="21" fillId="0" borderId="27" xfId="0" applyFont="true" applyBorder="true" applyAlignment="true" applyProtection="true">
      <alignment horizontal="center" vertical="center" textRotation="0" wrapText="true" indent="0" shrinkToFit="false"/>
      <protection locked="true" hidden="true"/>
    </xf>
    <xf numFmtId="164" fontId="96" fillId="34" borderId="3" xfId="0" applyFont="true" applyBorder="true" applyAlignment="true" applyProtection="true">
      <alignment horizontal="center" vertical="center" textRotation="0" wrapText="true" indent="0" shrinkToFit="false"/>
      <protection locked="true" hidden="true"/>
    </xf>
    <xf numFmtId="164" fontId="58" fillId="27" borderId="7" xfId="0" applyFont="true" applyBorder="true" applyAlignment="true" applyProtection="true">
      <alignment horizontal="general" vertical="bottom" textRotation="0" wrapText="false" indent="0" shrinkToFit="false"/>
      <protection locked="true" hidden="true"/>
    </xf>
    <xf numFmtId="164" fontId="0" fillId="5" borderId="7" xfId="0" applyFont="false" applyBorder="true" applyAlignment="true" applyProtection="true">
      <alignment horizontal="center" vertical="bottom" textRotation="0" wrapText="false" indent="0" shrinkToFit="false"/>
      <protection locked="true" hidden="true"/>
    </xf>
    <xf numFmtId="164" fontId="0" fillId="19" borderId="7" xfId="0" applyFont="false" applyBorder="true" applyAlignment="true" applyProtection="true">
      <alignment horizontal="center" vertical="center" textRotation="0" wrapText="true" indent="0" shrinkToFit="false"/>
      <protection locked="true" hidden="true"/>
    </xf>
    <xf numFmtId="164" fontId="0" fillId="21" borderId="7" xfId="0" applyFont="false" applyBorder="true" applyAlignment="true" applyProtection="true">
      <alignment horizontal="center" vertical="center" textRotation="0" wrapText="true" indent="0" shrinkToFit="false"/>
      <protection locked="true" hidden="true"/>
    </xf>
    <xf numFmtId="164" fontId="0" fillId="5" borderId="7" xfId="0" applyFont="false" applyBorder="true" applyAlignment="true" applyProtection="true">
      <alignment horizontal="center" vertical="center" textRotation="0" wrapText="true" indent="0" shrinkToFit="false"/>
      <protection locked="true" hidden="true"/>
    </xf>
    <xf numFmtId="164" fontId="0" fillId="0" borderId="28" xfId="0" applyFont="false" applyBorder="true" applyAlignment="true" applyProtection="true">
      <alignment horizontal="center" vertical="center" textRotation="0" wrapText="true" indent="0" shrinkToFit="false"/>
      <protection locked="true" hidden="true"/>
    </xf>
    <xf numFmtId="164" fontId="0" fillId="34" borderId="7" xfId="0" applyFont="false" applyBorder="true" applyAlignment="true" applyProtection="true">
      <alignment horizontal="center" vertical="center" textRotation="0" wrapText="true" indent="0" shrinkToFit="false"/>
      <protection locked="true" hidden="true"/>
    </xf>
    <xf numFmtId="164" fontId="17" fillId="27" borderId="2" xfId="0" applyFont="true" applyBorder="true" applyAlignment="true" applyProtection="true">
      <alignment horizontal="center" vertical="center" textRotation="0" wrapText="true" indent="0" shrinkToFit="false"/>
      <protection locked="true" hidden="true"/>
    </xf>
    <xf numFmtId="164" fontId="0" fillId="0" borderId="29" xfId="0" applyFont="false" applyBorder="true" applyAlignment="true" applyProtection="true">
      <alignment horizontal="center" vertical="center" textRotation="0" wrapText="true" indent="0" shrinkToFit="false"/>
      <protection locked="true" hidden="true"/>
    </xf>
    <xf numFmtId="164" fontId="98" fillId="5" borderId="2" xfId="0" applyFont="true" applyBorder="true" applyAlignment="true" applyProtection="true">
      <alignment horizontal="center" vertical="center" textRotation="0" wrapText="true" indent="0" shrinkToFit="false"/>
      <protection locked="true" hidden="true"/>
    </xf>
    <xf numFmtId="164" fontId="6" fillId="19" borderId="4" xfId="0" applyFont="true" applyBorder="true" applyAlignment="true" applyProtection="true">
      <alignment horizontal="center" vertical="center" textRotation="0" wrapText="true" indent="0" shrinkToFit="false"/>
      <protection locked="true" hidden="true"/>
    </xf>
    <xf numFmtId="164" fontId="6" fillId="21" borderId="2" xfId="0" applyFont="true" applyBorder="true" applyAlignment="true" applyProtection="true">
      <alignment horizontal="center" vertical="center" textRotation="0" wrapText="true" indent="0" shrinkToFit="false"/>
      <protection locked="true" hidden="true"/>
    </xf>
    <xf numFmtId="164" fontId="15" fillId="5" borderId="2" xfId="0" applyFont="true" applyBorder="true" applyAlignment="true" applyProtection="true">
      <alignment horizontal="center" vertical="center" textRotation="0" wrapText="true" indent="0" shrinkToFit="false"/>
      <protection locked="true" hidden="true"/>
    </xf>
    <xf numFmtId="164" fontId="6" fillId="34" borderId="2" xfId="0" applyFont="true" applyBorder="true" applyAlignment="true" applyProtection="true">
      <alignment horizontal="center" vertical="center" textRotation="0" wrapText="true" indent="0" shrinkToFit="false"/>
      <protection locked="true" hidden="true"/>
    </xf>
    <xf numFmtId="164" fontId="99" fillId="5" borderId="2" xfId="0" applyFont="true" applyBorder="true" applyAlignment="true" applyProtection="true">
      <alignment horizontal="center" vertical="center" textRotation="0" wrapText="true" indent="0" shrinkToFit="false"/>
      <protection locked="true" hidden="true"/>
    </xf>
    <xf numFmtId="164" fontId="0" fillId="5" borderId="2" xfId="0" applyFont="false" applyBorder="true" applyAlignment="true" applyProtection="true">
      <alignment horizontal="general" vertical="bottom" textRotation="0" wrapText="false" indent="0" shrinkToFit="false"/>
      <protection locked="true" hidden="true"/>
    </xf>
    <xf numFmtId="164" fontId="6" fillId="21" borderId="4" xfId="0" applyFont="true" applyBorder="true" applyAlignment="true" applyProtection="true">
      <alignment horizontal="center" vertical="center" textRotation="0" wrapText="true" indent="0" shrinkToFit="false"/>
      <protection locked="true" hidden="true"/>
    </xf>
    <xf numFmtId="164" fontId="5" fillId="6" borderId="1" xfId="0" applyFont="true" applyBorder="true" applyAlignment="true" applyProtection="true">
      <alignment horizontal="center" vertical="center" textRotation="0" wrapText="true" indent="0" shrinkToFit="false"/>
      <protection locked="true" hidden="true"/>
    </xf>
    <xf numFmtId="164" fontId="5" fillId="35" borderId="1" xfId="0" applyFont="true" applyBorder="true" applyAlignment="true" applyProtection="true">
      <alignment horizontal="center" vertical="center" textRotation="0" wrapText="true" indent="0" shrinkToFit="false"/>
      <protection locked="true" hidden="true"/>
    </xf>
    <xf numFmtId="164" fontId="0" fillId="6" borderId="12" xfId="0" applyFont="false" applyBorder="true" applyAlignment="true" applyProtection="true">
      <alignment horizontal="center" vertical="center" textRotation="0" wrapText="true" indent="0" shrinkToFit="false"/>
      <protection locked="true" hidden="true"/>
    </xf>
    <xf numFmtId="164" fontId="0" fillId="35" borderId="12" xfId="0" applyFont="false" applyBorder="true" applyAlignment="true" applyProtection="true">
      <alignment horizontal="center" vertical="center" textRotation="0" wrapText="true" indent="0" shrinkToFit="false"/>
      <protection locked="true" hidden="true"/>
    </xf>
    <xf numFmtId="164" fontId="6" fillId="6" borderId="10" xfId="0" applyFont="true" applyBorder="true" applyAlignment="true" applyProtection="true">
      <alignment horizontal="center" vertical="center" textRotation="0" wrapText="true" indent="0" shrinkToFit="false"/>
      <protection locked="true" hidden="true"/>
    </xf>
    <xf numFmtId="164" fontId="6" fillId="35" borderId="10" xfId="0" applyFont="true" applyBorder="true" applyAlignment="true" applyProtection="true">
      <alignment horizontal="center" vertical="center" textRotation="0" wrapText="true" indent="0" shrinkToFit="false"/>
      <protection locked="true" hidden="tru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Arial"/>
        <charset val="1"/>
        <family val="0"/>
        <color rgb="FFFFFFFF"/>
      </font>
      <fill>
        <patternFill>
          <bgColor rgb="FF000000"/>
        </patternFill>
      </fill>
    </dxf>
    <dxf>
      <font>
        <name val="Arial"/>
        <charset val="1"/>
        <family val="0"/>
        <b val="1"/>
        <color rgb="FF000000"/>
      </font>
      <fill>
        <patternFill>
          <bgColor rgb="FFFFFFFF"/>
        </patternFill>
      </fill>
    </dxf>
  </dxfs>
  <colors>
    <indexedColors>
      <rgbColor rgb="FF000000"/>
      <rgbColor rgb="FFFFFFFF"/>
      <rgbColor rgb="FFFF0000"/>
      <rgbColor rgb="FFFBFBDA"/>
      <rgbColor rgb="FF0000FF"/>
      <rgbColor rgb="FFFFFF00"/>
      <rgbColor rgb="FFFF00FF"/>
      <rgbColor rgb="FFEEEEEE"/>
      <rgbColor rgb="FF800000"/>
      <rgbColor rgb="FF008000"/>
      <rgbColor rgb="FF000080"/>
      <rgbColor rgb="FFF5F5CB"/>
      <rgbColor rgb="FFC00000"/>
      <rgbColor rgb="FF1C99E0"/>
      <rgbColor rgb="FFDDDDDD"/>
      <rgbColor rgb="FFFDE3D4"/>
      <rgbColor rgb="FFAEEDF5"/>
      <rgbColor rgb="FFCE181E"/>
      <rgbColor rgb="FFFFFFD7"/>
      <rgbColor rgb="FFCFF5DD"/>
      <rgbColor rgb="FF660066"/>
      <rgbColor rgb="FFFFDBB6"/>
      <rgbColor rgb="FF2A6099"/>
      <rgbColor rgb="FFD1D6FC"/>
      <rgbColor rgb="FF000080"/>
      <rgbColor rgb="FFFF00FF"/>
      <rgbColor rgb="FFFFF200"/>
      <rgbColor rgb="FFF3F7C9"/>
      <rgbColor rgb="FF800080"/>
      <rgbColor rgb="FFA80000"/>
      <rgbColor rgb="FFFCFCE6"/>
      <rgbColor rgb="FF0E14FF"/>
      <rgbColor rgb="FFF6F9D4"/>
      <rgbColor rgb="FFCCF4C6"/>
      <rgbColor rgb="FFCCFFCC"/>
      <rgbColor rgb="FFFFFFA6"/>
      <rgbColor rgb="FFB3DDF3"/>
      <rgbColor rgb="FFF3D9C0"/>
      <rgbColor rgb="FFC3E4E2"/>
      <rgbColor rgb="FFF9CFB5"/>
      <rgbColor rgb="FFFFF5CE"/>
      <rgbColor rgb="FFDEE6EF"/>
      <rgbColor rgb="FFDDE8CB"/>
      <rgbColor rgb="FFFFCC00"/>
      <rgbColor rgb="FFFDE9A9"/>
      <rgbColor rgb="FFFF4000"/>
      <rgbColor rgb="FFFFF2CC"/>
      <rgbColor rgb="FFCDE8D6"/>
      <rgbColor rgb="FF003366"/>
      <rgbColor rgb="FFEDEDED"/>
      <rgbColor rgb="FF262626"/>
      <rgbColor rgb="FF2E2706"/>
      <rgbColor rgb="FFC9211E"/>
      <rgbColor rgb="FFB60F02"/>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o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K99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2.73046875" defaultRowHeight="12" customHeight="true" zeroHeight="false" outlineLevelRow="0" outlineLevelCol="0"/>
  <cols>
    <col collapsed="false" customWidth="true" hidden="false" outlineLevel="0" max="1" min="1" style="1" width="7.73"/>
    <col collapsed="false" customWidth="true" hidden="false" outlineLevel="0" max="2" min="2" style="1" width="19.73"/>
    <col collapsed="false" customWidth="true" hidden="false" outlineLevel="0" max="16" min="3" style="1" width="3"/>
    <col collapsed="false" customWidth="true" hidden="false" outlineLevel="0" max="17" min="17" style="1" width="3.27"/>
    <col collapsed="false" customWidth="true" hidden="false" outlineLevel="0" max="25" min="18" style="1" width="2.82"/>
    <col collapsed="false" customWidth="true" hidden="false" outlineLevel="0" max="34" min="26" style="1" width="3.27"/>
    <col collapsed="false" customWidth="true" hidden="false" outlineLevel="0" max="36" min="35" style="1" width="11.54"/>
    <col collapsed="false" customWidth="true" hidden="false" outlineLevel="0" max="37" min="37" style="1" width="3.09"/>
    <col collapsed="false" customWidth="true" hidden="false" outlineLevel="0" max="38" min="38" style="1" width="9"/>
  </cols>
  <sheetData>
    <row r="1" s="4" customFormat="true" ht="33.75" hidden="false" customHeight="true" outlineLevel="0" collapsed="false">
      <c r="A1" s="2" t="s">
        <v>0</v>
      </c>
      <c r="B1" s="2"/>
      <c r="C1" s="2"/>
      <c r="D1" s="2"/>
      <c r="E1" s="2"/>
      <c r="F1" s="2"/>
      <c r="G1" s="2"/>
      <c r="H1" s="2"/>
      <c r="I1" s="2"/>
      <c r="J1" s="2"/>
      <c r="K1" s="2"/>
      <c r="L1" s="2"/>
      <c r="M1" s="2"/>
      <c r="N1" s="2"/>
      <c r="O1" s="2"/>
      <c r="P1" s="3" t="str">
        <f aca="false">5_Produtos!I2</f>
        <v>FULANO DA SILVA</v>
      </c>
      <c r="Q1" s="3"/>
      <c r="R1" s="3"/>
      <c r="S1" s="3"/>
      <c r="T1" s="3"/>
      <c r="U1" s="3"/>
      <c r="V1" s="3"/>
      <c r="W1" s="3"/>
      <c r="X1" s="3"/>
      <c r="Y1" s="3"/>
      <c r="Z1" s="3"/>
      <c r="AA1" s="3"/>
      <c r="AB1" s="3"/>
      <c r="AC1" s="3"/>
      <c r="AD1" s="3"/>
      <c r="AE1" s="3"/>
      <c r="AF1" s="3"/>
      <c r="AG1" s="3"/>
      <c r="AH1" s="3"/>
      <c r="AI1" s="3"/>
      <c r="AJ1" s="3"/>
    </row>
    <row r="2" s="4" customFormat="true" ht="25.5" hidden="false" customHeight="true" outlineLevel="0" collapsed="false">
      <c r="A2" s="5" t="s">
        <v>1</v>
      </c>
      <c r="B2" s="5"/>
      <c r="C2" s="6" t="s">
        <v>2</v>
      </c>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5" t="s">
        <v>3</v>
      </c>
      <c r="AJ2" s="5"/>
      <c r="AK2" s="7"/>
    </row>
    <row r="3" s="4" customFormat="true" ht="28.5" hidden="false" customHeight="true" outlineLevel="0" collapsed="false">
      <c r="A3" s="5"/>
      <c r="B3" s="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8" t="s">
        <v>4</v>
      </c>
      <c r="AJ3" s="8" t="s">
        <v>5</v>
      </c>
      <c r="AK3" s="7"/>
    </row>
    <row r="4" s="4" customFormat="true" ht="21" hidden="false" customHeight="true" outlineLevel="0" collapsed="false">
      <c r="A4" s="5"/>
      <c r="B4" s="5"/>
      <c r="C4" s="9" t="n">
        <f aca="false">'PPG_info(coordenacao)'!$F$6</f>
        <v>2023</v>
      </c>
      <c r="D4" s="9"/>
      <c r="E4" s="9"/>
      <c r="F4" s="9"/>
      <c r="G4" s="9"/>
      <c r="H4" s="9"/>
      <c r="I4" s="9"/>
      <c r="J4" s="9"/>
      <c r="K4" s="10" t="n">
        <f aca="false">'PPG_info(coordenacao)'!$F$7</f>
        <v>2024</v>
      </c>
      <c r="L4" s="10"/>
      <c r="M4" s="10"/>
      <c r="N4" s="10"/>
      <c r="O4" s="10"/>
      <c r="P4" s="10"/>
      <c r="Q4" s="10"/>
      <c r="R4" s="10"/>
      <c r="S4" s="11" t="n">
        <f aca="false">'PPG_info(coordenacao)'!$F$8</f>
        <v>2025</v>
      </c>
      <c r="T4" s="11"/>
      <c r="U4" s="11"/>
      <c r="V4" s="11"/>
      <c r="W4" s="11"/>
      <c r="X4" s="11"/>
      <c r="Y4" s="11"/>
      <c r="Z4" s="11"/>
      <c r="AA4" s="12" t="n">
        <f aca="false">'PPG_info(coordenacao)'!$F$9</f>
        <v>2026</v>
      </c>
      <c r="AB4" s="12"/>
      <c r="AC4" s="12"/>
      <c r="AD4" s="12"/>
      <c r="AE4" s="12"/>
      <c r="AF4" s="12"/>
      <c r="AG4" s="12"/>
      <c r="AH4" s="12"/>
      <c r="AI4" s="13" t="n">
        <f aca="false">IF(INT(('SINTESE(automatica)'!K37-1_Info_Docente!G4)/30)&gt;48,INT(('SINTESE(automatica)'!K37-K38)/30),48)</f>
        <v>42</v>
      </c>
      <c r="AJ4" s="14" t="n">
        <v>48</v>
      </c>
      <c r="AK4" s="7"/>
    </row>
    <row r="5" s="4" customFormat="true" ht="15.75" hidden="false" customHeight="true" outlineLevel="0" collapsed="false">
      <c r="A5" s="15" t="s">
        <v>6</v>
      </c>
      <c r="B5" s="16" t="s">
        <v>7</v>
      </c>
      <c r="C5" s="17" t="s">
        <v>8</v>
      </c>
      <c r="D5" s="17" t="s">
        <v>9</v>
      </c>
      <c r="E5" s="17" t="s">
        <v>10</v>
      </c>
      <c r="F5" s="17" t="s">
        <v>11</v>
      </c>
      <c r="G5" s="17" t="s">
        <v>12</v>
      </c>
      <c r="H5" s="17" t="s">
        <v>13</v>
      </c>
      <c r="I5" s="17" t="s">
        <v>14</v>
      </c>
      <c r="J5" s="17" t="s">
        <v>15</v>
      </c>
      <c r="K5" s="17" t="s">
        <v>8</v>
      </c>
      <c r="L5" s="17" t="s">
        <v>9</v>
      </c>
      <c r="M5" s="17" t="s">
        <v>10</v>
      </c>
      <c r="N5" s="17" t="s">
        <v>11</v>
      </c>
      <c r="O5" s="17" t="s">
        <v>12</v>
      </c>
      <c r="P5" s="17" t="s">
        <v>13</v>
      </c>
      <c r="Q5" s="17" t="s">
        <v>14</v>
      </c>
      <c r="R5" s="17" t="s">
        <v>15</v>
      </c>
      <c r="S5" s="17" t="s">
        <v>8</v>
      </c>
      <c r="T5" s="17" t="s">
        <v>9</v>
      </c>
      <c r="U5" s="17" t="s">
        <v>10</v>
      </c>
      <c r="V5" s="17" t="s">
        <v>11</v>
      </c>
      <c r="W5" s="17" t="s">
        <v>12</v>
      </c>
      <c r="X5" s="17" t="s">
        <v>13</v>
      </c>
      <c r="Y5" s="17" t="s">
        <v>14</v>
      </c>
      <c r="Z5" s="17" t="s">
        <v>15</v>
      </c>
      <c r="AA5" s="17" t="s">
        <v>8</v>
      </c>
      <c r="AB5" s="17" t="s">
        <v>9</v>
      </c>
      <c r="AC5" s="17" t="s">
        <v>10</v>
      </c>
      <c r="AD5" s="17" t="s">
        <v>11</v>
      </c>
      <c r="AE5" s="17" t="s">
        <v>12</v>
      </c>
      <c r="AF5" s="17" t="s">
        <v>13</v>
      </c>
      <c r="AG5" s="17" t="s">
        <v>14</v>
      </c>
      <c r="AH5" s="17" t="s">
        <v>15</v>
      </c>
      <c r="AI5" s="18" t="s">
        <v>16</v>
      </c>
      <c r="AJ5" s="19" t="s">
        <v>16</v>
      </c>
      <c r="AK5" s="7"/>
    </row>
    <row r="6" s="4" customFormat="true" ht="22.5" hidden="false" customHeight="true" outlineLevel="0" collapsed="false">
      <c r="A6" s="20" t="s">
        <v>17</v>
      </c>
      <c r="B6" s="21" t="s">
        <v>18</v>
      </c>
      <c r="C6" s="22" t="n">
        <f aca="false">COUNTIFS(5_Produtos!$B$6:$B$705,"="&amp;"Artigo",5_Produtos!$D$6:$D$705,"="&amp;C$5,5_Produtos!$C$6:$C$705,"="&amp;$C$4,5_Produtos!$F$6:$F$705,"&lt;&gt;"&amp;"Pos-graduando coautor")</f>
        <v>0</v>
      </c>
      <c r="D6" s="22" t="n">
        <f aca="false">COUNTIFS(5_Produtos!$B$6:$B$705,"="&amp;"Artigo",5_Produtos!$D$6:$D$705,"="&amp;D$5,5_Produtos!$C$6:$C$705,"="&amp;$C$4,5_Produtos!$F$6:$F$705,"&lt;&gt;"&amp;"Pos-graduando coautor")</f>
        <v>0</v>
      </c>
      <c r="E6" s="22" t="n">
        <f aca="false">COUNTIFS(5_Produtos!$B$6:$B$705,"="&amp;"Artigo",5_Produtos!$D$6:$D$705,"="&amp;E$5,5_Produtos!$C$6:$C$705,"="&amp;$C$4,5_Produtos!$F$6:$F$705,"&lt;&gt;"&amp;"Pos-graduando coautor")</f>
        <v>0</v>
      </c>
      <c r="F6" s="22" t="n">
        <f aca="false">COUNTIFS(5_Produtos!$B$6:$B$705,"="&amp;"Artigo",5_Produtos!$D$6:$D$705,"="&amp;F$5,5_Produtos!$C$6:$C$705,"="&amp;$C$4,5_Produtos!$F$6:$F$705,"&lt;&gt;"&amp;"Pos-graduando coautor")</f>
        <v>0</v>
      </c>
      <c r="G6" s="22" t="n">
        <f aca="false">COUNTIFS(5_Produtos!$B$6:$B$705,"="&amp;"Artigo",5_Produtos!$D$6:$D$705,"="&amp;G$5,5_Produtos!$C$6:$C$705,"="&amp;$C$4,5_Produtos!$F$6:$F$705,"&lt;&gt;"&amp;"Pos-graduando coautor")</f>
        <v>0</v>
      </c>
      <c r="H6" s="22" t="n">
        <f aca="false">COUNTIFS(5_Produtos!$B$6:$B$705,"="&amp;"Artigo",5_Produtos!$D$6:$D$705,"="&amp;H$5,5_Produtos!$C$6:$C$705,"="&amp;$C$4,5_Produtos!$F$6:$F$705,"&lt;&gt;"&amp;"Pos-graduando coautor")</f>
        <v>0</v>
      </c>
      <c r="I6" s="22" t="n">
        <f aca="false">COUNTIFS(5_Produtos!$B$6:$B$705,"="&amp;"Artigo",5_Produtos!$D$6:$D$705,"="&amp;I$5,5_Produtos!$C$6:$C$705,"="&amp;$C$4,5_Produtos!$F$6:$F$705,"&lt;&gt;"&amp;"Pos-graduando coautor")</f>
        <v>0</v>
      </c>
      <c r="J6" s="22" t="n">
        <f aca="false">COUNTIFS(5_Produtos!$B$6:$B$705,"="&amp;"Artigo",5_Produtos!$D$6:$D$705,"="&amp;J$5,5_Produtos!$C$6:$C$705,"="&amp;$C$4,5_Produtos!$F$6:$F$705,"&lt;&gt;"&amp;"Pos-graduando coautor")</f>
        <v>0</v>
      </c>
      <c r="K6" s="23" t="n">
        <f aca="false">COUNTIFS(5_Produtos!$B$6:$B$705,"="&amp;"Artigo",5_Produtos!$D$6:$D$705,"="&amp;K$5,5_Produtos!$C$6:$C$705,"="&amp;$K$4,5_Produtos!$F$6:$F$705,"&lt;&gt;"&amp;"Pos-graduando coautor")</f>
        <v>0</v>
      </c>
      <c r="L6" s="23" t="n">
        <f aca="false">COUNTIFS(5_Produtos!$B$6:$B$705,"="&amp;"Artigo",5_Produtos!$D$6:$D$705,"="&amp;L$5,5_Produtos!$C$6:$C$705,"="&amp;$K$4,5_Produtos!$F$6:$F$705,"&lt;&gt;"&amp;"Pos-graduando coautor")</f>
        <v>0</v>
      </c>
      <c r="M6" s="23" t="n">
        <f aca="false">COUNTIFS(5_Produtos!$B$6:$B$705,"="&amp;"Artigo",5_Produtos!$D$6:$D$705,"="&amp;M$5,5_Produtos!$C$6:$C$705,"="&amp;$K$4,5_Produtos!$F$6:$F$705,"&lt;&gt;"&amp;"Pos-graduando coautor")</f>
        <v>0</v>
      </c>
      <c r="N6" s="23" t="n">
        <f aca="false">COUNTIFS(5_Produtos!$B$6:$B$705,"="&amp;"Artigo",5_Produtos!$D$6:$D$705,"="&amp;N$5,5_Produtos!$C$6:$C$705,"="&amp;$K$4,5_Produtos!$F$6:$F$705,"&lt;&gt;"&amp;"Pos-graduando coautor")</f>
        <v>0</v>
      </c>
      <c r="O6" s="23" t="n">
        <f aca="false">COUNTIFS(5_Produtos!$B$6:$B$705,"="&amp;"Artigo",5_Produtos!$D$6:$D$705,"="&amp;O$5,5_Produtos!$C$6:$C$705,"="&amp;$K$4,5_Produtos!$F$6:$F$705,"&lt;&gt;"&amp;"Pos-graduando coautor")</f>
        <v>0</v>
      </c>
      <c r="P6" s="23" t="n">
        <f aca="false">COUNTIFS(5_Produtos!$B$6:$B$705,"="&amp;"Artigo",5_Produtos!$D$6:$D$705,"="&amp;P$5,5_Produtos!$C$6:$C$705,"="&amp;$K$4,5_Produtos!$F$6:$F$705,"&lt;&gt;"&amp;"Pos-graduando coautor")</f>
        <v>0</v>
      </c>
      <c r="Q6" s="23" t="n">
        <f aca="false">COUNTIFS(5_Produtos!$B$6:$B$705,"="&amp;"Artigo",5_Produtos!$D$6:$D$705,"="&amp;Q$5,5_Produtos!$C$6:$C$705,"="&amp;$K$4,5_Produtos!$F$6:$F$705,"&lt;&gt;"&amp;"Pos-graduando coautor")</f>
        <v>0</v>
      </c>
      <c r="R6" s="23" t="n">
        <f aca="false">COUNTIFS(5_Produtos!$B$6:$B$705,"="&amp;"Artigo",5_Produtos!$D$6:$D$705,"="&amp;R$5,5_Produtos!$C$6:$C$705,"="&amp;$K$4,5_Produtos!$F$6:$F$705,"&lt;&gt;"&amp;"Pos-graduando coautor")</f>
        <v>0</v>
      </c>
      <c r="S6" s="24" t="n">
        <f aca="false">COUNTIFS(5_Produtos!$B$6:$B$705,"="&amp;"Artigo",5_Produtos!$D$6:$D$705,"="&amp;S$5,5_Produtos!$C$6:$C$705,"="&amp;$S$4,5_Produtos!$F$6:$F$705,"&lt;&gt;"&amp;"Pos-graduando coautor")</f>
        <v>0</v>
      </c>
      <c r="T6" s="24" t="n">
        <f aca="false">COUNTIFS(5_Produtos!$B$6:$B$705,"="&amp;"Artigo",5_Produtos!$D$6:$D$705,"="&amp;T$5,5_Produtos!$C$6:$C$705,"="&amp;$S$4,5_Produtos!$F$6:$F$705,"&lt;&gt;"&amp;"Pos-graduando coautor")</f>
        <v>0</v>
      </c>
      <c r="U6" s="24" t="n">
        <f aca="false">COUNTIFS(5_Produtos!$B$6:$B$705,"="&amp;"Artigo",5_Produtos!$D$6:$D$705,"="&amp;U$5,5_Produtos!$C$6:$C$705,"="&amp;$S$4,5_Produtos!$F$6:$F$705,"&lt;&gt;"&amp;"Pos-graduando coautor")</f>
        <v>0</v>
      </c>
      <c r="V6" s="24" t="n">
        <f aca="false">COUNTIFS(5_Produtos!$B$6:$B$705,"="&amp;"Artigo",5_Produtos!$D$6:$D$705,"="&amp;V$5,5_Produtos!$C$6:$C$705,"="&amp;$S$4,5_Produtos!$F$6:$F$705,"&lt;&gt;"&amp;"Pos-graduando coautor")</f>
        <v>0</v>
      </c>
      <c r="W6" s="24" t="n">
        <f aca="false">COUNTIFS(5_Produtos!$B$6:$B$705,"="&amp;"Artigo",5_Produtos!$D$6:$D$705,"="&amp;W$5,5_Produtos!$C$6:$C$705,"="&amp;$S$4,5_Produtos!$F$6:$F$705,"&lt;&gt;"&amp;"Pos-graduando coautor")</f>
        <v>0</v>
      </c>
      <c r="X6" s="24" t="n">
        <f aca="false">COUNTIFS(5_Produtos!$B$6:$B$705,"="&amp;"Artigo",5_Produtos!$D$6:$D$705,"="&amp;X$5,5_Produtos!$C$6:$C$705,"="&amp;$S$4,5_Produtos!$F$6:$F$705,"&lt;&gt;"&amp;"Pos-graduando coautor")</f>
        <v>0</v>
      </c>
      <c r="Y6" s="24" t="n">
        <f aca="false">COUNTIFS(5_Produtos!$B$6:$B$705,"="&amp;"Artigo",5_Produtos!$D$6:$D$705,"="&amp;Y$5,5_Produtos!$C$6:$C$705,"="&amp;$S$4,5_Produtos!$F$6:$F$705,"&lt;&gt;"&amp;"Pos-graduando coautor")</f>
        <v>0</v>
      </c>
      <c r="Z6" s="24" t="n">
        <f aca="false">COUNTIFS(5_Produtos!$B$6:$B$705,"="&amp;"Artigo",5_Produtos!$D$6:$D$705,"="&amp;Z$5,5_Produtos!$C$6:$C$705,"="&amp;$S$4,5_Produtos!$F$6:$F$705,"&lt;&gt;"&amp;"Pos-graduando coautor")</f>
        <v>0</v>
      </c>
      <c r="AA6" s="25" t="n">
        <f aca="false">COUNTIFS(5_Produtos!$B$6:$B$705,"="&amp;"Artigo",5_Produtos!$D$6:$D$705,"="&amp;AA$5,5_Produtos!$C$6:$C$705,"="&amp;$AA$4,5_Produtos!$F$6:$F$705,"&lt;&gt;"&amp;"Pos-graduando coautor")</f>
        <v>0</v>
      </c>
      <c r="AB6" s="25" t="n">
        <f aca="false">COUNTIFS(5_Produtos!$B$6:$B$705,"="&amp;"Artigo",5_Produtos!$D$6:$D$705,"="&amp;AB$5,5_Produtos!$C$6:$C$705,"="&amp;$AA$4,5_Produtos!$F$6:$F$705,"&lt;&gt;"&amp;"Pos-graduando coautor")</f>
        <v>0</v>
      </c>
      <c r="AC6" s="25" t="n">
        <f aca="false">COUNTIFS(5_Produtos!$B$6:$B$705,"="&amp;"Artigo",5_Produtos!$D$6:$D$705,"="&amp;AC$5,5_Produtos!$C$6:$C$705,"="&amp;$AA$4,5_Produtos!$F$6:$F$705,"&lt;&gt;"&amp;"Pos-graduando coautor")</f>
        <v>0</v>
      </c>
      <c r="AD6" s="25" t="n">
        <f aca="false">COUNTIFS(5_Produtos!$B$6:$B$705,"="&amp;"Artigo",5_Produtos!$D$6:$D$705,"="&amp;AD$5,5_Produtos!$C$6:$C$705,"="&amp;$AA$4,5_Produtos!$F$6:$F$705,"&lt;&gt;"&amp;"Pos-graduando coautor")</f>
        <v>0</v>
      </c>
      <c r="AE6" s="25" t="n">
        <f aca="false">COUNTIFS(5_Produtos!$B$6:$B$705,"="&amp;"Artigo",5_Produtos!$D$6:$D$705,"="&amp;AE$5,5_Produtos!$C$6:$C$705,"="&amp;$AA$4,5_Produtos!$F$6:$F$705,"&lt;&gt;"&amp;"Pos-graduando coautor")</f>
        <v>0</v>
      </c>
      <c r="AF6" s="25" t="n">
        <f aca="false">COUNTIFS(5_Produtos!$B$6:$B$705,"="&amp;"Artigo",5_Produtos!$D$6:$D$705,"="&amp;AF$5,5_Produtos!$C$6:$C$705,"="&amp;$AA$4,5_Produtos!$F$6:$F$705,"&lt;&gt;"&amp;"Pos-graduando coautor")</f>
        <v>0</v>
      </c>
      <c r="AG6" s="25" t="n">
        <f aca="false">COUNTIFS(5_Produtos!$B$6:$B$705,"="&amp;"Artigo",5_Produtos!$D$6:$D$705,"="&amp;AG$5,5_Produtos!$C$6:$C$705,"="&amp;$AA$4,5_Produtos!$F$6:$F$705,"&lt;&gt;"&amp;"Pos-graduando coautor")</f>
        <v>0</v>
      </c>
      <c r="AH6" s="25" t="n">
        <f aca="false">COUNTIFS(5_Produtos!$B$6:$B$705,"="&amp;"Artigo",5_Produtos!$D$6:$D$705,"="&amp;AH$5,5_Produtos!$C$6:$C$705,"="&amp;$AA$4,5_Produtos!$F$6:$F$705,"&lt;&gt;"&amp;"Pos-graduando coautor")</f>
        <v>0</v>
      </c>
      <c r="AI6" s="26" t="n">
        <f aca="false">(('SINTESE(automatica)'!C6*'CAPES_INFO(coordenacao)'!D$18+'SINTESE(automatica)'!D6*'CAPES_INFO(coordenacao)'!F$18+'SINTESE(automatica)'!E6*'CAPES_INFO(coordenacao)'!H$18+'SINTESE(automatica)'!F6*'CAPES_INFO(coordenacao)'!J$18+'SINTESE(automatica)'!G6*'CAPES_INFO(coordenacao)'!L$18+'SINTESE(automatica)'!H6*'CAPES_INFO(coordenacao)'!N$18+'SINTESE(automatica)'!I6*'CAPES_INFO(coordenacao)'!P$18)+('SINTESE(automatica)'!K6*'CAPES_INFO(coordenacao)'!D$18+'SINTESE(automatica)'!L6*'CAPES_INFO(coordenacao)'!F$18+'SINTESE(automatica)'!M6*'CAPES_INFO(coordenacao)'!H$18+'SINTESE(automatica)'!N6*'CAPES_INFO(coordenacao)'!J$18+'SINTESE(automatica)'!O6*'CAPES_INFO(coordenacao)'!L$18+'SINTESE(automatica)'!P6*'CAPES_INFO(coordenacao)'!N$18+'SINTESE(automatica)'!Q6*'CAPES_INFO(coordenacao)'!P$18)+('SINTESE(automatica)'!S6*'CAPES_INFO(coordenacao)'!D$18+'SINTESE(automatica)'!T6*'CAPES_INFO(coordenacao)'!F$18+'SINTESE(automatica)'!U6*'CAPES_INFO(coordenacao)'!H$18+'SINTESE(automatica)'!V6*'CAPES_INFO(coordenacao)'!J$18+'SINTESE(automatica)'!W6*'CAPES_INFO(coordenacao)'!L$18+'SINTESE(automatica)'!X6*'CAPES_INFO(coordenacao)'!N$18+'SINTESE(automatica)'!Y6*'CAPES_INFO(coordenacao)'!P$18)+('SINTESE(automatica)'!AA6*'CAPES_INFO(coordenacao)'!D$18+'SINTESE(automatica)'!AB6*'CAPES_INFO(coordenacao)'!F$18+'SINTESE(automatica)'!AC6*'CAPES_INFO(coordenacao)'!H$18+'SINTESE(automatica)'!AD6*'CAPES_INFO(coordenacao)'!J$18+'SINTESE(automatica)'!AE6*'CAPES_INFO(coordenacao)'!L$18+'SINTESE(automatica)'!AF6*'CAPES_INFO(coordenacao)'!N$18+'SINTESE(automatica)'!AG6*'CAPES_INFO(coordenacao)'!P$18))/(4*AI4/48)</f>
        <v>0</v>
      </c>
      <c r="AJ6" s="27" t="n">
        <f aca="false">(('SINTESE(automatica)'!C6*'CAPES_INFO(coordenacao)'!D$18+'SINTESE(automatica)'!D6*'CAPES_INFO(coordenacao)'!F$18+'SINTESE(automatica)'!E6*'CAPES_INFO(coordenacao)'!H$18+'SINTESE(automatica)'!F6*'CAPES_INFO(coordenacao)'!J$18+'SINTESE(automatica)'!G6*'CAPES_INFO(coordenacao)'!L$18+'SINTESE(automatica)'!H6*'CAPES_INFO(coordenacao)'!N$18+'SINTESE(automatica)'!I6*'CAPES_INFO(coordenacao)'!P$18)+('SINTESE(automatica)'!K6*'CAPES_INFO(coordenacao)'!D$18+'SINTESE(automatica)'!L6*'CAPES_INFO(coordenacao)'!F$18+'SINTESE(automatica)'!M6*'CAPES_INFO(coordenacao)'!H$18+'SINTESE(automatica)'!N6*'CAPES_INFO(coordenacao)'!J$18+'SINTESE(automatica)'!O6*'CAPES_INFO(coordenacao)'!L$18+'SINTESE(automatica)'!P6*'CAPES_INFO(coordenacao)'!N$18+'SINTESE(automatica)'!Q6*'CAPES_INFO(coordenacao)'!P$18)+('SINTESE(automatica)'!S6*'CAPES_INFO(coordenacao)'!D$18+'SINTESE(automatica)'!T6*'CAPES_INFO(coordenacao)'!F$18+'SINTESE(automatica)'!U6*'CAPES_INFO(coordenacao)'!H$18+'SINTESE(automatica)'!V6*'CAPES_INFO(coordenacao)'!J$18+'SINTESE(automatica)'!W6*'CAPES_INFO(coordenacao)'!L$18+'SINTESE(automatica)'!X6*'CAPES_INFO(coordenacao)'!N$18+'SINTESE(automatica)'!Y6*'CAPES_INFO(coordenacao)'!P$18)+('SINTESE(automatica)'!AA6*'CAPES_INFO(coordenacao)'!D$18+'SINTESE(automatica)'!AB6*'CAPES_INFO(coordenacao)'!F$18+'SINTESE(automatica)'!AC6*'CAPES_INFO(coordenacao)'!H$18+'SINTESE(automatica)'!AD6*'CAPES_INFO(coordenacao)'!J$18+'SINTESE(automatica)'!AE6*'CAPES_INFO(coordenacao)'!L$18+'SINTESE(automatica)'!AF6*'CAPES_INFO(coordenacao)'!N$18+'SINTESE(automatica)'!AG6*'CAPES_INFO(coordenacao)'!P$18))/4</f>
        <v>0</v>
      </c>
      <c r="AK6" s="28" t="s">
        <v>19</v>
      </c>
    </row>
    <row r="7" s="4" customFormat="true" ht="25.5" hidden="false" customHeight="true" outlineLevel="0" collapsed="false">
      <c r="A7" s="20"/>
      <c r="B7" s="21" t="s">
        <v>20</v>
      </c>
      <c r="C7" s="22" t="n">
        <f aca="false">COUNTIFS(5_Produtos!$B$6:$B$705,"="&amp;"Artigo",5_Produtos!$D$6:$D$705,"="&amp;C$5,5_Produtos!$C$6:$C$705,"="&amp;$C$4,5_Produtos!$F$6:$F$705,"="&amp;"Pos-graduando coautor")</f>
        <v>0</v>
      </c>
      <c r="D7" s="22" t="n">
        <f aca="false">COUNTIFS(5_Produtos!$B$6:$B$705,"="&amp;"Artigo",5_Produtos!$D$6:$D$705,"="&amp;D$5,5_Produtos!$C$6:$C$705,"="&amp;$C$4,5_Produtos!$F$6:$F$705,"="&amp;"Pos-graduando coautor")</f>
        <v>0</v>
      </c>
      <c r="E7" s="22" t="n">
        <f aca="false">COUNTIFS(5_Produtos!$B$6:$B$705,"="&amp;"Artigo",5_Produtos!$D$6:$D$705,"="&amp;E$5,5_Produtos!$C$6:$C$705,"="&amp;$C$4,5_Produtos!$F$6:$F$705,"="&amp;"Pos-graduando coautor")</f>
        <v>0</v>
      </c>
      <c r="F7" s="22" t="n">
        <f aca="false">COUNTIFS(5_Produtos!$B$6:$B$705,"="&amp;"Artigo",5_Produtos!$D$6:$D$705,"="&amp;F$5,5_Produtos!$C$6:$C$705,"="&amp;$C$4,5_Produtos!$F$6:$F$705,"="&amp;"Pos-graduando coautor")</f>
        <v>0</v>
      </c>
      <c r="G7" s="22" t="n">
        <f aca="false">COUNTIFS(5_Produtos!$B$6:$B$705,"="&amp;"Artigo",5_Produtos!$D$6:$D$705,"="&amp;G$5,5_Produtos!$C$6:$C$705,"="&amp;$C$4,5_Produtos!$F$6:$F$705,"="&amp;"Pos-graduando coautor")</f>
        <v>0</v>
      </c>
      <c r="H7" s="22" t="n">
        <f aca="false">COUNTIFS(5_Produtos!$B$6:$B$705,"="&amp;"Artigo",5_Produtos!$D$6:$D$705,"="&amp;H$5,5_Produtos!$C$6:$C$705,"="&amp;$C$4,5_Produtos!$F$6:$F$705,"="&amp;"Pos-graduando coautor")</f>
        <v>0</v>
      </c>
      <c r="I7" s="22" t="n">
        <f aca="false">COUNTIFS(5_Produtos!$B$6:$B$705,"="&amp;"Artigo",5_Produtos!$D$6:$D$705,"="&amp;I$5,5_Produtos!$C$6:$C$705,"="&amp;$C$4,5_Produtos!$F$6:$F$705,"="&amp;"Pos-graduando coautor")</f>
        <v>0</v>
      </c>
      <c r="J7" s="22" t="n">
        <f aca="false">COUNTIFS(5_Produtos!$B$6:$B$705,"="&amp;"Artigo",5_Produtos!$D$6:$D$705,"="&amp;J$5,5_Produtos!$C$6:$C$705,"="&amp;$C$4,5_Produtos!$F$6:$F$705,"="&amp;"Pos-graduando coautor")</f>
        <v>0</v>
      </c>
      <c r="K7" s="23" t="n">
        <f aca="false">COUNTIFS(5_Produtos!$B$6:$B$705,"="&amp;"Artigo",5_Produtos!$D$6:$D$705,"="&amp;K$5,5_Produtos!$C$6:$C$705,"="&amp;$K$4,5_Produtos!$F$6:$F$705,"="&amp;"Pos-graduando coautor")</f>
        <v>0</v>
      </c>
      <c r="L7" s="23" t="n">
        <f aca="false">COUNTIFS(5_Produtos!$B$6:$B$705,"="&amp;"Artigo",5_Produtos!$D$6:$D$705,"="&amp;L$5,5_Produtos!$C$6:$C$705,"="&amp;$K$4,5_Produtos!$F$6:$F$705,"="&amp;"Pos-graduando coautor")</f>
        <v>0</v>
      </c>
      <c r="M7" s="23" t="n">
        <f aca="false">COUNTIFS(5_Produtos!$B$6:$B$705,"="&amp;"Artigo",5_Produtos!$D$6:$D$705,"="&amp;M$5,5_Produtos!$C$6:$C$705,"="&amp;$K$4,5_Produtos!$F$6:$F$705,"="&amp;"Pos-graduando coautor")</f>
        <v>0</v>
      </c>
      <c r="N7" s="23" t="n">
        <f aca="false">COUNTIFS(5_Produtos!$B$6:$B$705,"="&amp;"Artigo",5_Produtos!$D$6:$D$705,"="&amp;N$5,5_Produtos!$C$6:$C$705,"="&amp;$K$4,5_Produtos!$F$6:$F$705,"="&amp;"Pos-graduando coautor")</f>
        <v>0</v>
      </c>
      <c r="O7" s="23" t="n">
        <f aca="false">COUNTIFS(5_Produtos!$B$6:$B$705,"="&amp;"Artigo",5_Produtos!$D$6:$D$705,"="&amp;O$5,5_Produtos!$C$6:$C$705,"="&amp;$K$4,5_Produtos!$F$6:$F$705,"="&amp;"Pos-graduando coautor")</f>
        <v>0</v>
      </c>
      <c r="P7" s="23" t="n">
        <f aca="false">COUNTIFS(5_Produtos!$B$6:$B$705,"="&amp;"Artigo",5_Produtos!$D$6:$D$705,"="&amp;P$5,5_Produtos!$C$6:$C$705,"="&amp;$K$4,5_Produtos!$F$6:$F$705,"="&amp;"Pos-graduando coautor")</f>
        <v>0</v>
      </c>
      <c r="Q7" s="23" t="n">
        <f aca="false">COUNTIFS(5_Produtos!$B$6:$B$705,"="&amp;"Artigo",5_Produtos!$D$6:$D$705,"="&amp;Q$5,5_Produtos!$C$6:$C$705,"="&amp;$K$4,5_Produtos!$F$6:$F$705,"="&amp;"Pos-graduando coautor")</f>
        <v>0</v>
      </c>
      <c r="R7" s="23" t="n">
        <f aca="false">COUNTIFS(5_Produtos!$B$6:$B$705,"="&amp;"Artigo",5_Produtos!$D$6:$D$705,"="&amp;R$5,5_Produtos!$C$6:$C$705,"="&amp;$K$4,5_Produtos!$F$6:$F$705,"="&amp;"Pos-graduando coautor")</f>
        <v>0</v>
      </c>
      <c r="S7" s="24" t="n">
        <f aca="false">COUNTIFS(5_Produtos!$B$6:$B$705,"="&amp;"Artigo",5_Produtos!$D$6:$D$705,"="&amp;S$5,5_Produtos!$C$6:$C$705,"="&amp;$S$4,5_Produtos!$F$6:$F$705,"="&amp;"Pos-graduando coautor")</f>
        <v>0</v>
      </c>
      <c r="T7" s="24" t="n">
        <f aca="false">COUNTIFS(5_Produtos!$B$6:$B$705,"="&amp;"Artigo",5_Produtos!$D$6:$D$705,"="&amp;T$5,5_Produtos!$C$6:$C$705,"="&amp;$S$4,5_Produtos!$F$6:$F$705,"="&amp;"Pos-graduando coautor")</f>
        <v>0</v>
      </c>
      <c r="U7" s="24" t="n">
        <f aca="false">COUNTIFS(5_Produtos!$B$6:$B$705,"="&amp;"Artigo",5_Produtos!$D$6:$D$705,"="&amp;U$5,5_Produtos!$C$6:$C$705,"="&amp;$S$4,5_Produtos!$F$6:$F$705,"="&amp;"Pos-graduando coautor")</f>
        <v>0</v>
      </c>
      <c r="V7" s="24" t="n">
        <f aca="false">COUNTIFS(5_Produtos!$B$6:$B$705,"="&amp;"Artigo",5_Produtos!$D$6:$D$705,"="&amp;V$5,5_Produtos!$C$6:$C$705,"="&amp;$S$4,5_Produtos!$F$6:$F$705,"="&amp;"Pos-graduando coautor")</f>
        <v>0</v>
      </c>
      <c r="W7" s="24" t="n">
        <f aca="false">COUNTIFS(5_Produtos!$B$6:$B$705,"="&amp;"Artigo",5_Produtos!$D$6:$D$705,"="&amp;W$5,5_Produtos!$C$6:$C$705,"="&amp;$S$4,5_Produtos!$F$6:$F$705,"="&amp;"Pos-graduando coautor")</f>
        <v>0</v>
      </c>
      <c r="X7" s="24" t="n">
        <f aca="false">COUNTIFS(5_Produtos!$B$6:$B$705,"="&amp;"Artigo",5_Produtos!$D$6:$D$705,"="&amp;X$5,5_Produtos!$C$6:$C$705,"="&amp;$S$4,5_Produtos!$F$6:$F$705,"="&amp;"Pos-graduando coautor")</f>
        <v>0</v>
      </c>
      <c r="Y7" s="24" t="n">
        <f aca="false">COUNTIFS(5_Produtos!$B$6:$B$705,"="&amp;"Artigo",5_Produtos!$D$6:$D$705,"="&amp;Y$5,5_Produtos!$C$6:$C$705,"="&amp;$S$4,5_Produtos!$F$6:$F$705,"="&amp;"Pos-graduando coautor")</f>
        <v>0</v>
      </c>
      <c r="Z7" s="24" t="n">
        <f aca="false">COUNTIFS(5_Produtos!$B$6:$B$705,"="&amp;"Artigo",5_Produtos!$D$6:$D$705,"="&amp;Z$5,5_Produtos!$C$6:$C$705,"="&amp;$S$4,5_Produtos!$F$6:$F$705,"="&amp;"Pos-graduando coautor")</f>
        <v>0</v>
      </c>
      <c r="AA7" s="25" t="n">
        <f aca="false">COUNTIFS(5_Produtos!$B$6:$B$705,"="&amp;"Artigo",5_Produtos!$D$6:$D$705,"="&amp;AA$5,5_Produtos!$C$6:$C$705,"="&amp;$AA$4,5_Produtos!$F$6:$F$705,"="&amp;"Pos-graduando coautor")</f>
        <v>0</v>
      </c>
      <c r="AB7" s="25" t="n">
        <f aca="false">COUNTIFS(5_Produtos!$B$6:$B$705,"="&amp;"Artigo",5_Produtos!$D$6:$D$705,"="&amp;AB$5,5_Produtos!$C$6:$C$705,"="&amp;$AA$4,5_Produtos!$F$6:$F$705,"="&amp;"Pos-graduando coautor")</f>
        <v>0</v>
      </c>
      <c r="AC7" s="25" t="n">
        <f aca="false">COUNTIFS(5_Produtos!$B$6:$B$705,"="&amp;"Artigo",5_Produtos!$D$6:$D$705,"="&amp;AC$5,5_Produtos!$C$6:$C$705,"="&amp;$AA$4,5_Produtos!$F$6:$F$705,"="&amp;"Pos-graduando coautor")</f>
        <v>0</v>
      </c>
      <c r="AD7" s="25" t="n">
        <f aca="false">COUNTIFS(5_Produtos!$B$6:$B$705,"="&amp;"Artigo",5_Produtos!$D$6:$D$705,"="&amp;AD$5,5_Produtos!$C$6:$C$705,"="&amp;$AA$4,5_Produtos!$F$6:$F$705,"="&amp;"Pos-graduando coautor")</f>
        <v>0</v>
      </c>
      <c r="AE7" s="25" t="n">
        <f aca="false">COUNTIFS(5_Produtos!$B$6:$B$705,"="&amp;"Artigo",5_Produtos!$D$6:$D$705,"="&amp;AE$5,5_Produtos!$C$6:$C$705,"="&amp;$AA$4,5_Produtos!$F$6:$F$705,"="&amp;"Pos-graduando coautor")</f>
        <v>0</v>
      </c>
      <c r="AF7" s="25" t="n">
        <f aca="false">COUNTIFS(5_Produtos!$B$6:$B$705,"="&amp;"Artigo",5_Produtos!$D$6:$D$705,"="&amp;AF$5,5_Produtos!$C$6:$C$705,"="&amp;$AA$4,5_Produtos!$F$6:$F$705,"="&amp;"Pos-graduando coautor")</f>
        <v>0</v>
      </c>
      <c r="AG7" s="25" t="n">
        <f aca="false">COUNTIFS(5_Produtos!$B$6:$B$705,"="&amp;"Artigo",5_Produtos!$D$6:$D$705,"="&amp;AG$5,5_Produtos!$C$6:$C$705,"="&amp;$AA$4,5_Produtos!$F$6:$F$705,"="&amp;"Pos-graduando coautor")</f>
        <v>0</v>
      </c>
      <c r="AH7" s="25" t="n">
        <f aca="false">COUNTIFS(5_Produtos!$B$6:$B$705,"="&amp;"Artigo",5_Produtos!$D$6:$D$705,"="&amp;AH$5,5_Produtos!$C$6:$C$705,"="&amp;$AA$4,5_Produtos!$F$6:$F$705,"="&amp;"Pos-graduando coautor")</f>
        <v>0</v>
      </c>
      <c r="AI7" s="29" t="n">
        <f aca="false">(('SINTESE(automatica)'!C7*'CAPES_INFO(coordenacao)'!D$18+'SINTESE(automatica)'!D7*'CAPES_INFO(coordenacao)'!F$18+'SINTESE(automatica)'!E7*'CAPES_INFO(coordenacao)'!H$18+'SINTESE(automatica)'!F7*'CAPES_INFO(coordenacao)'!J$18+'SINTESE(automatica)'!G7*'CAPES_INFO(coordenacao)'!L$18+'SINTESE(automatica)'!H7*'CAPES_INFO(coordenacao)'!N$18+'SINTESE(automatica)'!I7*'CAPES_INFO(coordenacao)'!P$18)+('SINTESE(automatica)'!K7*'CAPES_INFO(coordenacao)'!D$18+'SINTESE(automatica)'!L7*'CAPES_INFO(coordenacao)'!F$18+'SINTESE(automatica)'!M7*'CAPES_INFO(coordenacao)'!H$18+'SINTESE(automatica)'!N7*'CAPES_INFO(coordenacao)'!J$18+'SINTESE(automatica)'!O7*'CAPES_INFO(coordenacao)'!L$18+'SINTESE(automatica)'!P7*'CAPES_INFO(coordenacao)'!N$18+'SINTESE(automatica)'!Q7*'CAPES_INFO(coordenacao)'!P$18)+('SINTESE(automatica)'!S7*'CAPES_INFO(coordenacao)'!D$18+'SINTESE(automatica)'!T7*'CAPES_INFO(coordenacao)'!F$18+'SINTESE(automatica)'!U7*'CAPES_INFO(coordenacao)'!H$18+'SINTESE(automatica)'!V7*'CAPES_INFO(coordenacao)'!J$18+'SINTESE(automatica)'!W7*'CAPES_INFO(coordenacao)'!L$18+'SINTESE(automatica)'!W6*'CAPES_INFO(coordenacao)'!N$18+'SINTESE(automatica)'!X6*'CAPES_INFO(coordenacao)'!P$18)+('SINTESE(automatica)'!AA7*'CAPES_INFO(coordenacao)'!D$18+'SINTESE(automatica)'!AB7*'CAPES_INFO(coordenacao)'!F$18+'SINTESE(automatica)'!AC7*'CAPES_INFO(coordenacao)'!H$18+'SINTESE(automatica)'!AD7*'CAPES_INFO(coordenacao)'!J$18+'SINTESE(automatica)'!AE7*'CAPES_INFO(coordenacao)'!L$18+'SINTESE(automatica)'!AF7*'CAPES_INFO(coordenacao)'!N$18+'SINTESE(automatica)'!AG7*'CAPES_INFO(coordenacao)'!P$18))/(4*AI4/48)</f>
        <v>0</v>
      </c>
      <c r="AJ7" s="30" t="n">
        <f aca="false">(('SINTESE(automatica)'!C7*'CAPES_INFO(coordenacao)'!D$18+'SINTESE(automatica)'!D7*'CAPES_INFO(coordenacao)'!F$18+'SINTESE(automatica)'!E7*'CAPES_INFO(coordenacao)'!H$18+'SINTESE(automatica)'!F7*'CAPES_INFO(coordenacao)'!J$18+'SINTESE(automatica)'!G7*'CAPES_INFO(coordenacao)'!L$18+'SINTESE(automatica)'!H7*'CAPES_INFO(coordenacao)'!N$18+'SINTESE(automatica)'!I7*'CAPES_INFO(coordenacao)'!P$18)+('SINTESE(automatica)'!K7*'CAPES_INFO(coordenacao)'!D$18+'SINTESE(automatica)'!L7*'CAPES_INFO(coordenacao)'!F$18+'SINTESE(automatica)'!M7*'CAPES_INFO(coordenacao)'!H$18+'SINTESE(automatica)'!N7*'CAPES_INFO(coordenacao)'!J$18+'SINTESE(automatica)'!O7*'CAPES_INFO(coordenacao)'!L$18+'SINTESE(automatica)'!P7*'CAPES_INFO(coordenacao)'!N$18+'SINTESE(automatica)'!Q7*'CAPES_INFO(coordenacao)'!P$18)+('SINTESE(automatica)'!S7*'CAPES_INFO(coordenacao)'!D$18+'SINTESE(automatica)'!T7*'CAPES_INFO(coordenacao)'!F$18+'SINTESE(automatica)'!U7*'CAPES_INFO(coordenacao)'!H$18+'SINTESE(automatica)'!V7*'CAPES_INFO(coordenacao)'!J$18+'SINTESE(automatica)'!W7*'CAPES_INFO(coordenacao)'!L$18+'SINTESE(automatica)'!W6*'CAPES_INFO(coordenacao)'!N$18+'SINTESE(automatica)'!X6*'CAPES_INFO(coordenacao)'!P$18)+('SINTESE(automatica)'!AA7*'CAPES_INFO(coordenacao)'!D$18+'SINTESE(automatica)'!AB7*'CAPES_INFO(coordenacao)'!F$18+'SINTESE(automatica)'!AC7*'CAPES_INFO(coordenacao)'!H$18+'SINTESE(automatica)'!AD7*'CAPES_INFO(coordenacao)'!J$18+'SINTESE(automatica)'!AE7*'CAPES_INFO(coordenacao)'!L$18+'SINTESE(automatica)'!AF7*'CAPES_INFO(coordenacao)'!N$18+'SINTESE(automatica)'!AG7*'CAPES_INFO(coordenacao)'!P$18))/4</f>
        <v>0</v>
      </c>
      <c r="AK7" s="28"/>
    </row>
    <row r="8" s="4" customFormat="true" ht="18" hidden="false" customHeight="true" outlineLevel="0" collapsed="false">
      <c r="A8" s="31" t="s">
        <v>21</v>
      </c>
      <c r="B8" s="31"/>
      <c r="C8" s="32" t="n">
        <f aca="false">SUM(C6:C7)*'CAPES_INFO(coordenacao)'!D$18+SUM(D6:D7)*'CAPES_INFO(coordenacao)'!F$18+SUM(E6:E7)*'CAPES_INFO(coordenacao)'!H$18+SUM(F6:F7)*'CAPES_INFO(coordenacao)'!J$18</f>
        <v>0</v>
      </c>
      <c r="D8" s="32"/>
      <c r="E8" s="32"/>
      <c r="F8" s="32"/>
      <c r="G8" s="32"/>
      <c r="H8" s="32"/>
      <c r="I8" s="32"/>
      <c r="J8" s="32"/>
      <c r="K8" s="33" t="n">
        <f aca="false">SUM(K5:K6)*'CAPES_INFO(coordenacao)'!D$18+SUM(L5:L6)*'CAPES_INFO(coordenacao)'!F$18+SUM(M5:M6)*'CAPES_INFO(coordenacao)'!H$18+SUM(N6:N7)*'CAPES_INFO(coordenacao)'!J$18</f>
        <v>0</v>
      </c>
      <c r="L8" s="33"/>
      <c r="M8" s="33"/>
      <c r="N8" s="33"/>
      <c r="O8" s="33"/>
      <c r="P8" s="33"/>
      <c r="Q8" s="33"/>
      <c r="R8" s="33"/>
      <c r="S8" s="34" t="n">
        <f aca="false">SUM(S5:S6)*'CAPES_INFO(coordenacao)'!D$18+SUM(T5:T6)*'CAPES_INFO(coordenacao)'!F$18+SUM(U5:U6)*'CAPES_INFO(coordenacao)'!H$18++SUM(V6:V7)*'CAPES_INFO(coordenacao)'!J$18</f>
        <v>0</v>
      </c>
      <c r="T8" s="34"/>
      <c r="U8" s="34"/>
      <c r="V8" s="34"/>
      <c r="W8" s="34"/>
      <c r="X8" s="34"/>
      <c r="Y8" s="34"/>
      <c r="Z8" s="34"/>
      <c r="AA8" s="29" t="n">
        <f aca="false">SUM(AA5:AA6)*'CAPES_INFO(coordenacao)'!D$18+SUM(AB5:AB6)*'CAPES_INFO(coordenacao)'!F$18+SUM(AC5:AC6)*'CAPES_INFO(coordenacao)'!H$18+SUM(AD6:AD7)*'CAPES_INFO(coordenacao)'!J$18</f>
        <v>0</v>
      </c>
      <c r="AB8" s="29"/>
      <c r="AC8" s="29"/>
      <c r="AD8" s="29"/>
      <c r="AE8" s="29"/>
      <c r="AF8" s="29"/>
      <c r="AG8" s="29"/>
      <c r="AH8" s="29"/>
      <c r="AI8" s="29" t="n">
        <f aca="false">(C8+K8+S8+AA8)/(4*AI4/48)</f>
        <v>0</v>
      </c>
      <c r="AJ8" s="30" t="n">
        <f aca="false">(C8+K8+S8+AA8)/4</f>
        <v>0</v>
      </c>
      <c r="AK8" s="28"/>
    </row>
    <row r="9" s="4" customFormat="true" ht="23.25" hidden="false" customHeight="true" outlineLevel="0" collapsed="false">
      <c r="A9" s="31" t="s">
        <v>22</v>
      </c>
      <c r="B9" s="31"/>
      <c r="C9" s="32" t="n">
        <f aca="false">SUM(C6:C7)*'CAPES_INFO(coordenacao)'!D$18+SUM(D6:D7)*'CAPES_INFO(coordenacao)'!F$18+SUM(E6:E7)*'CAPES_INFO(coordenacao)'!H$18+SUM(F6:F7)*'CAPES_INFO(coordenacao)'!J$18+SUM(G6:G7)*'CAPES_INFO(coordenacao)'!L$18+SUM(H6:H7)*'CAPES_INFO(coordenacao)'!N$18+SUM(I6:I7)*'CAPES_INFO(coordenacao)'!P$18+SUM(J6:J7)*'CAPES_INFO(coordenacao)'!R$18</f>
        <v>0</v>
      </c>
      <c r="D9" s="32"/>
      <c r="E9" s="32"/>
      <c r="F9" s="32"/>
      <c r="G9" s="32"/>
      <c r="H9" s="32"/>
      <c r="I9" s="32"/>
      <c r="J9" s="32"/>
      <c r="K9" s="33" t="n">
        <f aca="false">SUM(K6:K7)*'CAPES_INFO(coordenacao)'!D$18+SUM(L6:L7)*'CAPES_INFO(coordenacao)'!F$18+SUM(M6:M7)*'CAPES_INFO(coordenacao)'!H$18+SUM(N6:N7)*'CAPES_INFO(coordenacao)'!J$18+SUM(O6:O7)*'CAPES_INFO(coordenacao)'!L$18+SUM(P6:P7)*'CAPES_INFO(coordenacao)'!N$18+SUM(Q6:Q7)*'CAPES_INFO(coordenacao)'!P$18+SUM(R6:R7)*'CAPES_INFO(coordenacao)'!R$18</f>
        <v>0</v>
      </c>
      <c r="L9" s="33"/>
      <c r="M9" s="33"/>
      <c r="N9" s="33"/>
      <c r="O9" s="33"/>
      <c r="P9" s="33"/>
      <c r="Q9" s="33"/>
      <c r="R9" s="33"/>
      <c r="S9" s="34" t="n">
        <f aca="false">SUM(S6:S7)*'CAPES_INFO(coordenacao)'!D$18+SUM(T6:T7)*'CAPES_INFO(coordenacao)'!F$18+SUM(U6:U7)*'CAPES_INFO(coordenacao)'!H$18+SUM(V6:V7)*'CAPES_INFO(coordenacao)'!J$18+SUM(W6:W7)*'CAPES_INFO(coordenacao)'!L$18+SUM(X6:X7)*'CAPES_INFO(coordenacao)'!N$18+SUM(Y6:Y7)*'CAPES_INFO(coordenacao)'!P$18+SUM(Z6:Z7)*'CAPES_INFO(coordenacao)'!R$18</f>
        <v>0</v>
      </c>
      <c r="T9" s="34"/>
      <c r="U9" s="34"/>
      <c r="V9" s="34"/>
      <c r="W9" s="34"/>
      <c r="X9" s="34"/>
      <c r="Y9" s="34"/>
      <c r="Z9" s="34"/>
      <c r="AA9" s="29" t="n">
        <f aca="false">SUM(AA6:AA7)*'CAPES_INFO(coordenacao)'!D$18+SUM(AB6:AB7)*'CAPES_INFO(coordenacao)'!F$18+SUM(AC6:AC7)*'CAPES_INFO(coordenacao)'!H$18+SUM(AD6:AD7)*'CAPES_INFO(coordenacao)'!J$18+SUM(AE6:AE7)*'CAPES_INFO(coordenacao)'!L$18+SUM(AF6:AF7)*'CAPES_INFO(coordenacao)'!N$18+SUM(AG6:AG7)*'CAPES_INFO(coordenacao)'!P$18+SUM(AH6:AH7)*'CAPES_INFO(coordenacao)'!R$18</f>
        <v>0</v>
      </c>
      <c r="AB9" s="29"/>
      <c r="AC9" s="29"/>
      <c r="AD9" s="29"/>
      <c r="AE9" s="29"/>
      <c r="AF9" s="29"/>
      <c r="AG9" s="29"/>
      <c r="AH9" s="29"/>
      <c r="AI9" s="35" t="n">
        <f aca="false">(C9+K9+S9+AA9)/(4*AI4/48)</f>
        <v>0</v>
      </c>
      <c r="AJ9" s="35" t="n">
        <f aca="false">(C9+K9+S9+AA9)/4</f>
        <v>0</v>
      </c>
      <c r="AK9" s="28"/>
    </row>
    <row r="10" s="4" customFormat="true" ht="30" hidden="false" customHeight="true" outlineLevel="0" collapsed="false">
      <c r="A10" s="36" t="s">
        <v>23</v>
      </c>
      <c r="B10" s="36"/>
      <c r="C10" s="37" t="n">
        <f aca="false">IF((IF(C9&gt;0,(SUM(I6:I7)*'CAPES_INFO(coordenacao)'!P$18+SUM(J6:J7)*'CAPES_INFO(coordenacao)'!R$18)/C9,0))&lt;=0.2,C9,C9-(IF(C9&gt;0,(SUM(I6:I7)*'CAPES_INFO(coordenacao)'!P$18+SUM(J6:J7)*'CAPES_INFO(coordenacao)'!R$18)/C9,0))*C9+0.2*C9)</f>
        <v>0</v>
      </c>
      <c r="D10" s="37"/>
      <c r="E10" s="37"/>
      <c r="F10" s="37"/>
      <c r="G10" s="37"/>
      <c r="H10" s="37"/>
      <c r="I10" s="37"/>
      <c r="J10" s="37"/>
      <c r="K10" s="33" t="n">
        <f aca="false">IF((IF(K9&gt;0,(SUM(Q6:Q7)*'CAPES_INFO(coordenacao)'!P$18+SUM(R6:R7)*'CAPES_INFO(coordenacao)'!R$18)/K9,0))&lt;=0.2,K9,K9-(IF(K9&gt;0,(SUM(Q6:Q7)*'CAPES_INFO(coordenacao)'!P$18+SUM(R6:R7)*'CAPES_INFO(coordenacao)'!R$18)/K9,0))*K9+0.2*K9)</f>
        <v>0</v>
      </c>
      <c r="L10" s="33"/>
      <c r="M10" s="33"/>
      <c r="N10" s="33"/>
      <c r="O10" s="33"/>
      <c r="P10" s="33"/>
      <c r="Q10" s="33"/>
      <c r="R10" s="33"/>
      <c r="S10" s="34" t="n">
        <f aca="false">IF((IF(S9&gt;0,(SUM(Y6:Y7)*'CAPES_INFO(coordenacao)'!P$18+SUM(Z6:Z7)*'CAPES_INFO(coordenacao)'!R$18)/S9,0))&lt;=0.2,S9,S9-(IF(S9&gt;0,(SUM(Y6:Y7)*'CAPES_INFO(coordenacao)'!P$18+SUM(Z6:Z7)*'CAPES_INFO(coordenacao)'!R$18)/S9,0))*S9+0.2*S9)</f>
        <v>0</v>
      </c>
      <c r="T10" s="34"/>
      <c r="U10" s="34"/>
      <c r="V10" s="34"/>
      <c r="W10" s="34"/>
      <c r="X10" s="34"/>
      <c r="Y10" s="34"/>
      <c r="Z10" s="34"/>
      <c r="AA10" s="29" t="n">
        <f aca="false">IF((IF(AA9&gt;0,(SUM(AG6:AG7)*'CAPES_INFO(coordenacao)'!P$18+SUM(AH6:AH7)*'CAPES_INFO(coordenacao)'!R$18)/AA9,0))&lt;=0.2,AA9,AA9-(IF(AA9&gt;0,(SUM(AG6:AG7)*'CAPES_INFO(coordenacao)'!P$18+SUM(AH6:AH7)*'CAPES_INFO(coordenacao)'!R$18)/AA9,0))*AA9+0.2*AA9)</f>
        <v>0</v>
      </c>
      <c r="AB10" s="29"/>
      <c r="AC10" s="29"/>
      <c r="AD10" s="29"/>
      <c r="AE10" s="29"/>
      <c r="AF10" s="29"/>
      <c r="AG10" s="29"/>
      <c r="AH10" s="29"/>
      <c r="AI10" s="35" t="n">
        <f aca="false">(C10+K10+S10+AA10)/(4*AI4/48)</f>
        <v>0</v>
      </c>
      <c r="AJ10" s="35" t="n">
        <f aca="false">(C10+K10+S10+AA10)/4</f>
        <v>0</v>
      </c>
      <c r="AK10" s="28"/>
    </row>
    <row r="11" s="4" customFormat="true" ht="23.25" hidden="false" customHeight="true" outlineLevel="0" collapsed="false">
      <c r="A11" s="38" t="s">
        <v>24</v>
      </c>
      <c r="B11" s="38"/>
      <c r="C11" s="39" t="n">
        <f aca="false">SUM(C7)*'CAPES_INFO(coordenacao)'!D$18+SUM(D7)*'CAPES_INFO(coordenacao)'!F$18+SUM(E7)*'CAPES_INFO(coordenacao)'!H$18+SUM(F7)*'CAPES_INFO(coordenacao)'!J$18+SUM(G7)*'CAPES_INFO(coordenacao)'!L$18+SUM(H7)*'CAPES_INFO(coordenacao)'!N$18+SUM(I7)*'CAPES_INFO(coordenacao)'!P$18+SUM(J7)*'CAPES_INFO(coordenacao)'!R$18</f>
        <v>0</v>
      </c>
      <c r="D11" s="39"/>
      <c r="E11" s="39"/>
      <c r="F11" s="39"/>
      <c r="G11" s="39"/>
      <c r="H11" s="39"/>
      <c r="I11" s="39"/>
      <c r="J11" s="39"/>
      <c r="K11" s="40" t="n">
        <f aca="false">SUM(K7)*'CAPES_INFO(coordenacao)'!D$18+SUM(L7)*'CAPES_INFO(coordenacao)'!F$18+SUM(M7)*'CAPES_INFO(coordenacao)'!H$18+SUM(N7)*'CAPES_INFO(coordenacao)'!J$18+SUM(O7)*'CAPES_INFO(coordenacao)'!L$18+SUM(P7)*'CAPES_INFO(coordenacao)'!N$18+SUM(Q7)*'CAPES_INFO(coordenacao)'!P$18+SUM(R7)*'CAPES_INFO(coordenacao)'!R$18</f>
        <v>0</v>
      </c>
      <c r="L11" s="40"/>
      <c r="M11" s="40"/>
      <c r="N11" s="40"/>
      <c r="O11" s="40"/>
      <c r="P11" s="40"/>
      <c r="Q11" s="40"/>
      <c r="R11" s="40"/>
      <c r="S11" s="41" t="n">
        <f aca="false">SUM(K7)*'CAPES_INFO(coordenacao)'!D$18+SUM(L7)*'CAPES_INFO(coordenacao)'!F$18+SUM(M7)*'CAPES_INFO(coordenacao)'!H$18+SUM(N7)*'CAPES_INFO(coordenacao)'!J$18+SUM(O7)*'CAPES_INFO(coordenacao)'!L$18+SUM(P7)*'CAPES_INFO(coordenacao)'!N$18+SUM(Q7)*'CAPES_INFO(coordenacao)'!P$18+SUM(Z7)*'CAPES_INFO(coordenacao)'!R$18</f>
        <v>0</v>
      </c>
      <c r="T11" s="41"/>
      <c r="U11" s="41"/>
      <c r="V11" s="41"/>
      <c r="W11" s="41"/>
      <c r="X11" s="41"/>
      <c r="Y11" s="41"/>
      <c r="Z11" s="41"/>
      <c r="AA11" s="42" t="n">
        <f aca="false">SUM(AA7)*'CAPES_INFO(coordenacao)'!D$18+SUM(AB7)*'CAPES_INFO(coordenacao)'!F$18+SUM(AC7)*'CAPES_INFO(coordenacao)'!H$18+SUM(AD7)*'CAPES_INFO(coordenacao)'!J$18+SUM(AE7)*'CAPES_INFO(coordenacao)'!L$18+SUM(AF7)*'CAPES_INFO(coordenacao)'!N$18+SUM(AG7)*'CAPES_INFO(coordenacao)'!P$18+SUM(AH7)*'CAPES_INFO(coordenacao)'!R$18</f>
        <v>0</v>
      </c>
      <c r="AB11" s="42"/>
      <c r="AC11" s="42"/>
      <c r="AD11" s="42"/>
      <c r="AE11" s="42"/>
      <c r="AF11" s="42"/>
      <c r="AG11" s="42"/>
      <c r="AH11" s="42"/>
      <c r="AI11" s="43" t="n">
        <f aca="false">(C11+K11+S11+AA11)/(4*AI4/48)</f>
        <v>0</v>
      </c>
      <c r="AJ11" s="42" t="n">
        <f aca="false">(C11+K11+S11+AA11)/4</f>
        <v>0</v>
      </c>
      <c r="AK11" s="28"/>
    </row>
    <row r="12" s="4" customFormat="true" ht="12.75" hidden="false" customHeight="true" outlineLevel="0" collapsed="false">
      <c r="A12" s="44" t="s">
        <v>6</v>
      </c>
      <c r="B12" s="45" t="s">
        <v>7</v>
      </c>
      <c r="C12" s="46" t="s">
        <v>25</v>
      </c>
      <c r="D12" s="46"/>
      <c r="E12" s="46" t="s">
        <v>26</v>
      </c>
      <c r="F12" s="46"/>
      <c r="G12" s="46" t="s">
        <v>27</v>
      </c>
      <c r="H12" s="46" t="s">
        <v>28</v>
      </c>
      <c r="I12" s="46" t="s">
        <v>29</v>
      </c>
      <c r="J12" s="46"/>
      <c r="K12" s="46" t="s">
        <v>25</v>
      </c>
      <c r="L12" s="46"/>
      <c r="M12" s="46" t="s">
        <v>26</v>
      </c>
      <c r="N12" s="46"/>
      <c r="O12" s="46" t="s">
        <v>27</v>
      </c>
      <c r="P12" s="46" t="s">
        <v>28</v>
      </c>
      <c r="Q12" s="46" t="s">
        <v>29</v>
      </c>
      <c r="R12" s="46"/>
      <c r="S12" s="46" t="s">
        <v>25</v>
      </c>
      <c r="T12" s="46"/>
      <c r="U12" s="46" t="s">
        <v>26</v>
      </c>
      <c r="V12" s="46"/>
      <c r="W12" s="46" t="s">
        <v>27</v>
      </c>
      <c r="X12" s="46" t="s">
        <v>28</v>
      </c>
      <c r="Y12" s="46" t="s">
        <v>29</v>
      </c>
      <c r="Z12" s="46"/>
      <c r="AA12" s="46" t="s">
        <v>25</v>
      </c>
      <c r="AB12" s="46"/>
      <c r="AC12" s="46" t="s">
        <v>26</v>
      </c>
      <c r="AD12" s="46"/>
      <c r="AE12" s="46" t="s">
        <v>27</v>
      </c>
      <c r="AF12" s="46" t="s">
        <v>28</v>
      </c>
      <c r="AG12" s="46" t="s">
        <v>29</v>
      </c>
      <c r="AH12" s="46"/>
      <c r="AI12" s="47"/>
      <c r="AJ12" s="48"/>
      <c r="AK12" s="49"/>
    </row>
    <row r="13" s="4" customFormat="true" ht="18.75" hidden="false" customHeight="true" outlineLevel="0" collapsed="false">
      <c r="A13" s="50" t="s">
        <v>30</v>
      </c>
      <c r="B13" s="51" t="s">
        <v>18</v>
      </c>
      <c r="C13" s="22" t="n">
        <f aca="false">COUNTIFS(5_Produtos!$B$6:$B$705,"="&amp;"Livro",5_Produtos!$D$6:$D$705,"="&amp;C$12,5_Produtos!$C$6:$C$705,"="&amp;$C$4,5_Produtos!$F$6:$F$705,"&lt;&gt;"&amp;"Pos-graduando coautor")</f>
        <v>0</v>
      </c>
      <c r="D13" s="22"/>
      <c r="E13" s="22" t="n">
        <f aca="false">COUNTIFS(5_Produtos!$B$6:$B$705,"="&amp;"Livro",5_Produtos!$D$6:$D$705,"="&amp;E$12,5_Produtos!$C$6:$C$705,"="&amp;$C$4,5_Produtos!$F$6:$F$705,"&lt;&gt;"&amp;"Pos-graduando coautor")</f>
        <v>0</v>
      </c>
      <c r="F13" s="22"/>
      <c r="G13" s="22" t="n">
        <f aca="false">COUNTIFS(5_Produtos!$B$6:$B$705,"="&amp;"Livro",5_Produtos!$D$6:$D$705,"="&amp;G$12,5_Produtos!$C$6:$C$705,"="&amp;$C$4,5_Produtos!$F$6:$F$705,"&lt;&gt;"&amp;"Pos-graduando coautor")</f>
        <v>0</v>
      </c>
      <c r="H13" s="22" t="n">
        <f aca="false">COUNTIFS(5_Produtos!$B$6:$B$705,"="&amp;"Livro",5_Produtos!$D$6:$D$705,"="&amp;H$12,5_Produtos!$C$6:$C$705,"="&amp;$C$4,5_Produtos!$F$6:$F$705,"&lt;&gt;"&amp;"Pos-graduando coautor")</f>
        <v>0</v>
      </c>
      <c r="I13" s="22" t="n">
        <f aca="false">COUNTIFS(5_Produtos!$B$6:$B$705,"="&amp;"Livro",5_Produtos!$D$6:$D$705,"="&amp;I$12,5_Produtos!$C$6:$C$705,"="&amp;$C$4,5_Produtos!$F$6:$F$705,"&lt;&gt;"&amp;"Pos-graduando coautor")</f>
        <v>0</v>
      </c>
      <c r="J13" s="22"/>
      <c r="K13" s="23" t="n">
        <f aca="false">COUNTIFS(5_Produtos!$B$6:$B$705,"="&amp;"Livro",5_Produtos!$D$6:$D$705,"="&amp;K$12,5_Produtos!$C$6:$C$705,"="&amp;$K$4,5_Produtos!$F$6:$F$705,"&lt;&gt;"&amp;"Pos-graduando coautor")</f>
        <v>0</v>
      </c>
      <c r="L13" s="23"/>
      <c r="M13" s="23" t="n">
        <f aca="false">COUNTIFS(5_Produtos!$B$6:$B$705,"="&amp;"Livro",5_Produtos!$D$6:$D$705,"="&amp;M$12,5_Produtos!$C$6:$C$705,"="&amp;$K$4,5_Produtos!$F$6:$F$705,"&lt;&gt;"&amp;"Pos-graduando coautor")</f>
        <v>0</v>
      </c>
      <c r="N13" s="23"/>
      <c r="O13" s="23" t="n">
        <f aca="false">COUNTIFS(5_Produtos!$B$6:$B$705,"="&amp;"Livro",5_Produtos!$D$6:$D$705,"="&amp;O$12,5_Produtos!$C$6:$C$705,"="&amp;$K$4,5_Produtos!$F$6:$F$705,"&lt;&gt;"&amp;"Pos-graduando coautor")</f>
        <v>0</v>
      </c>
      <c r="P13" s="23" t="n">
        <f aca="false">COUNTIFS(5_Produtos!$B$6:$B$705,"="&amp;"Livro",5_Produtos!$D$6:$D$705,"="&amp;P$12,5_Produtos!$C$6:$C$705,"="&amp;$K$4,5_Produtos!$F$6:$F$705,"&lt;&gt;"&amp;"Pos-graduando coautor")</f>
        <v>0</v>
      </c>
      <c r="Q13" s="23" t="n">
        <f aca="false">COUNTIFS(5_Produtos!$B$6:$B$705,"="&amp;"Livro",5_Produtos!$D$6:$D$705,"="&amp;Q$12,5_Produtos!$C$6:$C$705,"="&amp;$K$4,5_Produtos!$F$6:$F$705,"&lt;&gt;"&amp;"Pos-graduando coautor")</f>
        <v>0</v>
      </c>
      <c r="R13" s="23"/>
      <c r="S13" s="24" t="n">
        <f aca="false">COUNTIFS(5_Produtos!$B$6:$B$705,"="&amp;"Livro",5_Produtos!$D$6:$D$705,"="&amp;S$12,5_Produtos!$C$6:$C$705,"="&amp;$S$4,5_Produtos!$F$6:$F$705,"&lt;&gt;"&amp;"Pos-graduando coautor")</f>
        <v>0</v>
      </c>
      <c r="T13" s="24"/>
      <c r="U13" s="24" t="n">
        <f aca="false">COUNTIFS(5_Produtos!$B$6:$B$705,"="&amp;"Livro",5_Produtos!$D$6:$D$705,"="&amp;U$12,5_Produtos!$C$6:$C$705,"="&amp;$S$4,5_Produtos!$F$6:$F$705,"&lt;&gt;"&amp;"Pos-graduando coautor")</f>
        <v>0</v>
      </c>
      <c r="V13" s="24"/>
      <c r="W13" s="24" t="n">
        <f aca="false">COUNTIFS(5_Produtos!$B$6:$B$705,"="&amp;"Livro",5_Produtos!$D$6:$D$705,"="&amp;W$12,5_Produtos!$C$6:$C$705,"="&amp;$S$4,5_Produtos!$F$6:$F$705,"&lt;&gt;"&amp;"Pos-graduando coautor")</f>
        <v>0</v>
      </c>
      <c r="X13" s="24" t="n">
        <f aca="false">COUNTIFS(5_Produtos!$B$6:$B$705,"="&amp;"Livro",5_Produtos!$D$6:$D$705,"="&amp;X$12,5_Produtos!$C$6:$C$705,"="&amp;$S$4,5_Produtos!$F$6:$F$705,"&lt;&gt;"&amp;"Pos-graduando coautor")</f>
        <v>0</v>
      </c>
      <c r="Y13" s="24" t="n">
        <f aca="false">COUNTIFS(5_Produtos!$B$6:$B$705,"="&amp;"Livro",5_Produtos!$D$6:$D$705,"="&amp;Y$12,5_Produtos!$C$6:$C$705,"="&amp;$S$4,5_Produtos!$F$6:$F$705,"&lt;&gt;"&amp;"Pos-graduando coautor")</f>
        <v>0</v>
      </c>
      <c r="Z13" s="24"/>
      <c r="AA13" s="25" t="n">
        <f aca="false">COUNTIFS(5_Produtos!$B$6:$B$705,"="&amp;"Livro",5_Produtos!$D$6:$D$705,"="&amp;AA$12,5_Produtos!$C$6:$C$705,"="&amp;$AA$4,5_Produtos!$F$6:$F$705,"&lt;&gt;"&amp;"Pos-graduando coautor")</f>
        <v>0</v>
      </c>
      <c r="AB13" s="25"/>
      <c r="AC13" s="25" t="n">
        <f aca="false">COUNTIFS(5_Produtos!$B$6:$B$705,"="&amp;"Livro",5_Produtos!$D$6:$D$705,"="&amp;AC$12,5_Produtos!$C$6:$C$705,"="&amp;$AA$4,5_Produtos!$F$6:$F$705,"&lt;&gt;"&amp;"Pos-graduando coautor")</f>
        <v>0</v>
      </c>
      <c r="AD13" s="25"/>
      <c r="AE13" s="25" t="n">
        <f aca="false">COUNTIFS(5_Produtos!$B$6:$B$705,"="&amp;"Livro",5_Produtos!$D$6:$D$705,"="&amp;AE$12,5_Produtos!$C$6:$C$705,"="&amp;$AA$4,5_Produtos!$F$6:$F$705,"&lt;&gt;"&amp;"Pos-graduando coautor")</f>
        <v>0</v>
      </c>
      <c r="AF13" s="25" t="n">
        <f aca="false">COUNTIFS(5_Produtos!$B$6:$B$705,"="&amp;"Livro",5_Produtos!$D$6:$D$705,"="&amp;AF$12,5_Produtos!$C$6:$C$705,"="&amp;$AA$4,5_Produtos!$F$6:$F$705,"&lt;&gt;"&amp;"Pos-graduando coautor")</f>
        <v>0</v>
      </c>
      <c r="AG13" s="25" t="n">
        <f aca="false">COUNTIFS(5_Produtos!$B$6:$B$705,"="&amp;"Livro",5_Produtos!$D$6:$D$705,"="&amp;AG$12,5_Produtos!$C$6:$C$705,"="&amp;$AA$4,5_Produtos!$F$6:$F$705,"&lt;&gt;"&amp;"Pos-graduando coautor")</f>
        <v>0</v>
      </c>
      <c r="AH13" s="25"/>
      <c r="AI13" s="52" t="n">
        <f aca="false">('SINTESE(automatica)'!C13*'CAPES_INFO(coordenacao)'!D$21+'SINTESE(automatica)'!E13*'CAPES_INFO(coordenacao)'!F$21+'SINTESE(automatica)'!G13*'CAPES_INFO(coordenacao)'!H$21+'SINTESE(automatica)'!I13*'CAPES_INFO(coordenacao)'!J$21)+('SINTESE(automatica)'!K13*'CAPES_INFO(coordenacao)'!D$21+'SINTESE(automatica)'!M13*'CAPES_INFO(coordenacao)'!F$21+'SINTESE(automatica)'!O13*'CAPES_INFO(coordenacao)'!H$21+'SINTESE(automatica)'!Q13*'CAPES_INFO(coordenacao)'!J$21)+('SINTESE(automatica)'!S13*'CAPES_INFO(coordenacao)'!D$21+'SINTESE(automatica)'!U13*'CAPES_INFO(coordenacao)'!F$21+'SINTESE(automatica)'!W13*'CAPES_INFO(coordenacao)'!H$21+'SINTESE(automatica)'!Y13*'CAPES_INFO(coordenacao)'!J$21)+('SINTESE(automatica)'!AA13*'CAPES_INFO(coordenacao)'!D$21+'SINTESE(automatica)'!AC13*'CAPES_INFO(coordenacao)'!F$21+'SINTESE(automatica)'!AE13*'CAPES_INFO(coordenacao)'!H$21+'SINTESE(automatica)'!AG13*'CAPES_INFO(coordenacao)'!J$21)/(4*AI4/48)</f>
        <v>0</v>
      </c>
      <c r="AJ13" s="53" t="n">
        <f aca="false">('SINTESE(automatica)'!C13*'CAPES_INFO(coordenacao)'!D$21+'SINTESE(automatica)'!E13*'CAPES_INFO(coordenacao)'!F$21+'SINTESE(automatica)'!G13*'CAPES_INFO(coordenacao)'!H$21+'SINTESE(automatica)'!I13*'CAPES_INFO(coordenacao)'!J$21)+('SINTESE(automatica)'!K13*'CAPES_INFO(coordenacao)'!D$21+'SINTESE(automatica)'!M13*'CAPES_INFO(coordenacao)'!F$21+'SINTESE(automatica)'!O13*'CAPES_INFO(coordenacao)'!H$21+'SINTESE(automatica)'!Q13*'CAPES_INFO(coordenacao)'!J$21)+('SINTESE(automatica)'!S13*'CAPES_INFO(coordenacao)'!D$21+'SINTESE(automatica)'!U13*'CAPES_INFO(coordenacao)'!F$21+'SINTESE(automatica)'!W13*'CAPES_INFO(coordenacao)'!H$21+'SINTESE(automatica)'!Y13*'CAPES_INFO(coordenacao)'!J$21)+('SINTESE(automatica)'!AA13*'CAPES_INFO(coordenacao)'!D$21+'SINTESE(automatica)'!AC13*'CAPES_INFO(coordenacao)'!F$21+'SINTESE(automatica)'!AE13*'CAPES_INFO(coordenacao)'!H$21+'SINTESE(automatica)'!AG13*'CAPES_INFO(coordenacao)'!J$21)/(4)</f>
        <v>0</v>
      </c>
      <c r="AK13" s="54" t="s">
        <v>31</v>
      </c>
    </row>
    <row r="14" s="4" customFormat="true" ht="21" hidden="false" customHeight="true" outlineLevel="0" collapsed="false">
      <c r="A14" s="50"/>
      <c r="B14" s="51" t="s">
        <v>32</v>
      </c>
      <c r="C14" s="22" t="n">
        <f aca="false">COUNTIFS(5_Produtos!$B$6:$B$705,"="&amp;"Livro",5_Produtos!$D$6:$D$705,"="&amp;C$12,5_Produtos!$C$6:$C$705,"="&amp;$C$4,5_Produtos!$F$6:$F$705,"="&amp;"Pos-graduando coautor")</f>
        <v>0</v>
      </c>
      <c r="D14" s="22"/>
      <c r="E14" s="22" t="n">
        <f aca="false">COUNTIFS(5_Produtos!$B$6:$B$705,"="&amp;"Livro",5_Produtos!$D$6:$D$705,"="&amp;E$12,5_Produtos!$C$6:$C$705,"="&amp;$C$4,5_Produtos!$F$6:$F$705,"="&amp;"Pos-graduando coautor")</f>
        <v>0</v>
      </c>
      <c r="F14" s="22"/>
      <c r="G14" s="22" t="n">
        <f aca="false">COUNTIFS(5_Produtos!$B$6:$B$705,"="&amp;"Livro",5_Produtos!$D$6:$D$705,"="&amp;G$12,5_Produtos!$C$6:$C$705,"="&amp;$C$4,5_Produtos!$F$6:$F$705,"="&amp;"Pos-graduando coautor")</f>
        <v>0</v>
      </c>
      <c r="H14" s="22" t="n">
        <f aca="false">COUNTIFS(5_Produtos!$B$6:$B$705,"="&amp;"Livro",5_Produtos!$D$6:$D$705,"="&amp;H$12,5_Produtos!$C$6:$C$705,"="&amp;$C$4,5_Produtos!$F$6:$F$705,"="&amp;"Pos-graduando coautor")</f>
        <v>0</v>
      </c>
      <c r="I14" s="22" t="n">
        <f aca="false">COUNTIFS(5_Produtos!$B$6:$B$705,"="&amp;"Livro",5_Produtos!$D$6:$D$705,"="&amp;I$12,5_Produtos!$C$6:$C$705,"="&amp;$C$4,5_Produtos!$F$6:$F$705,"="&amp;"Pos-graduando coautor")</f>
        <v>0</v>
      </c>
      <c r="J14" s="22"/>
      <c r="K14" s="23" t="n">
        <f aca="false">COUNTIFS(5_Produtos!$B$6:$B$705,"="&amp;"Livro",5_Produtos!$D$6:$D$705,"="&amp;K$12,5_Produtos!$C$6:$C$705,"="&amp;$K$4,5_Produtos!$F$6:$F$705,"="&amp;"Pos-graduando coautor")</f>
        <v>0</v>
      </c>
      <c r="L14" s="23"/>
      <c r="M14" s="23" t="n">
        <f aca="false">COUNTIFS(5_Produtos!$B$6:$B$705,"="&amp;"Livro",5_Produtos!$D$6:$D$705,"="&amp;M$12,5_Produtos!$C$6:$C$705,"="&amp;$K$4,5_Produtos!$F$6:$F$705,"="&amp;"Pos-graduando coautor")</f>
        <v>0</v>
      </c>
      <c r="N14" s="23"/>
      <c r="O14" s="23" t="n">
        <f aca="false">COUNTIFS(5_Produtos!$B$6:$B$705,"="&amp;"Livro",5_Produtos!$D$6:$D$705,"="&amp;O$12,5_Produtos!$C$6:$C$705,"="&amp;$K$4,5_Produtos!$F$6:$F$705,"="&amp;"Pos-graduando coautor")</f>
        <v>0</v>
      </c>
      <c r="P14" s="23" t="n">
        <f aca="false">COUNTIFS(5_Produtos!$B$6:$B$705,"="&amp;"Livro",5_Produtos!$D$6:$D$705,"="&amp;P$12,5_Produtos!$C$6:$C$705,"="&amp;$K$4,5_Produtos!$F$6:$F$705,"="&amp;"Pos-graduando coautor")</f>
        <v>0</v>
      </c>
      <c r="Q14" s="23" t="n">
        <f aca="false">COUNTIFS(5_Produtos!$B$6:$B$705,"="&amp;"Livro",5_Produtos!$D$6:$D$705,"="&amp;Q$12,5_Produtos!$C$6:$C$705,"="&amp;$K$4,5_Produtos!$F$6:$F$705,"="&amp;"Pos-graduando coautor")</f>
        <v>0</v>
      </c>
      <c r="R14" s="23"/>
      <c r="S14" s="24" t="n">
        <f aca="false">COUNTIFS(5_Produtos!$B$6:$B$705,"="&amp;"Livro",5_Produtos!$D$6:$D$705,"="&amp;S$12,5_Produtos!$C$6:$C$705,"="&amp;$S$4,5_Produtos!$F$6:$F$705,"="&amp;"Pos-graduando coautor")</f>
        <v>0</v>
      </c>
      <c r="T14" s="24"/>
      <c r="U14" s="24" t="n">
        <f aca="false">COUNTIFS(5_Produtos!$B$6:$B$705,"="&amp;"Livro",5_Produtos!$D$6:$D$705,"="&amp;U$12,5_Produtos!$C$6:$C$705,"="&amp;$S$4,5_Produtos!$F$6:$F$705,"="&amp;"Pos-graduando coautor")</f>
        <v>0</v>
      </c>
      <c r="V14" s="24"/>
      <c r="W14" s="24" t="n">
        <f aca="false">COUNTIFS(5_Produtos!$B$6:$B$705,"="&amp;"Livro",5_Produtos!$D$6:$D$705,"="&amp;W$12,5_Produtos!$C$6:$C$705,"="&amp;$S$4,5_Produtos!$F$6:$F$705,"="&amp;"Pos-graduando coautor")</f>
        <v>0</v>
      </c>
      <c r="X14" s="24" t="n">
        <f aca="false">COUNTIFS(5_Produtos!$B$6:$B$705,"="&amp;"Livro",5_Produtos!$D$6:$D$705,"="&amp;X$12,5_Produtos!$C$6:$C$705,"="&amp;$S$4,5_Produtos!$F$6:$F$705,"="&amp;"Pos-graduando coautor")</f>
        <v>0</v>
      </c>
      <c r="Y14" s="24" t="n">
        <f aca="false">COUNTIFS(5_Produtos!$B$6:$B$705,"="&amp;"Livro",5_Produtos!$D$6:$D$705,"="&amp;Y$12,5_Produtos!$C$6:$C$705,"="&amp;$S$4,5_Produtos!$F$6:$F$705,"="&amp;"Pos-graduando coautor")</f>
        <v>0</v>
      </c>
      <c r="Z14" s="24"/>
      <c r="AA14" s="25" t="n">
        <f aca="false">COUNTIFS(5_Produtos!$B$6:$B$705,"="&amp;"Livro",5_Produtos!$D$6:$D$705,"="&amp;AA$12,5_Produtos!$C$6:$C$705,"="&amp;$AA$4,5_Produtos!$F$6:$F$705,"="&amp;"Pos-graduando coautor")</f>
        <v>0</v>
      </c>
      <c r="AB14" s="25"/>
      <c r="AC14" s="25" t="n">
        <f aca="false">COUNTIFS(5_Produtos!$B$6:$B$705,"="&amp;"Livro",5_Produtos!$D$6:$D$705,"="&amp;AC$12,5_Produtos!$C$6:$C$705,"="&amp;$AA$4,5_Produtos!$F$6:$F$705,"="&amp;"Pos-graduando coautor")</f>
        <v>0</v>
      </c>
      <c r="AD14" s="25"/>
      <c r="AE14" s="25" t="n">
        <f aca="false">COUNTIFS(5_Produtos!$B$6:$B$705,"="&amp;"Livro",5_Produtos!$D$6:$D$705,"="&amp;AE$12,5_Produtos!$C$6:$C$705,"="&amp;$AA$4,5_Produtos!$F$6:$F$705,"="&amp;"Pos-graduando coautor")</f>
        <v>0</v>
      </c>
      <c r="AF14" s="25" t="n">
        <f aca="false">COUNTIFS(5_Produtos!$B$6:$B$705,"="&amp;"Livro",5_Produtos!$D$6:$D$705,"="&amp;AF$12,5_Produtos!$C$6:$C$705,"="&amp;$AA$4,5_Produtos!$F$6:$F$705,"="&amp;"Pos-graduando coautor")</f>
        <v>0</v>
      </c>
      <c r="AG14" s="25" t="n">
        <f aca="false">COUNTIFS(5_Produtos!$B$6:$B$705,"="&amp;"Livro",5_Produtos!$D$6:$D$705,"="&amp;AG$12,5_Produtos!$C$6:$C$705,"="&amp;$AA$4,5_Produtos!$F$6:$F$705,"="&amp;"Pos-graduando coautor")</f>
        <v>0</v>
      </c>
      <c r="AH14" s="25"/>
      <c r="AI14" s="52" t="n">
        <f aca="false">('SINTESE(automatica)'!C14*'CAPES_INFO(coordenacao)'!D$21+'SINTESE(automatica)'!E14*'CAPES_INFO(coordenacao)'!F$21+'SINTESE(automatica)'!G14*'CAPES_INFO(coordenacao)'!H$21+'SINTESE(automatica)'!I14*'CAPES_INFO(coordenacao)'!J$21)+('SINTESE(automatica)'!K14*'CAPES_INFO(coordenacao)'!D$21+'SINTESE(automatica)'!M14*'CAPES_INFO(coordenacao)'!F$21+'SINTESE(automatica)'!O14*'CAPES_INFO(coordenacao)'!H$21+'SINTESE(automatica)'!Q14*'CAPES_INFO(coordenacao)'!J$21)+('SINTESE(automatica)'!S14*'CAPES_INFO(coordenacao)'!D$21+'SINTESE(automatica)'!U14*'CAPES_INFO(coordenacao)'!F$21+'SINTESE(automatica)'!W14*'CAPES_INFO(coordenacao)'!H$21+'SINTESE(automatica)'!Y14*'CAPES_INFO(coordenacao)'!J$21)+('SINTESE(automatica)'!AA14*'CAPES_INFO(coordenacao)'!D$21+'SINTESE(automatica)'!AC14*'CAPES_INFO(coordenacao)'!F$21+'SINTESE(automatica)'!AE14*'CAPES_INFO(coordenacao)'!H$21+'SINTESE(automatica)'!AG14*'CAPES_INFO(coordenacao)'!J$21)/(4*AI4/48)</f>
        <v>0</v>
      </c>
      <c r="AJ14" s="53" t="n">
        <f aca="false">('SINTESE(automatica)'!C14*'CAPES_INFO(coordenacao)'!D$21+'SINTESE(automatica)'!E14*'CAPES_INFO(coordenacao)'!F$21+'SINTESE(automatica)'!G14*'CAPES_INFO(coordenacao)'!H$21+'SINTESE(automatica)'!I14*'CAPES_INFO(coordenacao)'!J$21)+('SINTESE(automatica)'!K14*'CAPES_INFO(coordenacao)'!D$21+'SINTESE(automatica)'!M14*'CAPES_INFO(coordenacao)'!F$21+'SINTESE(automatica)'!O14*'CAPES_INFO(coordenacao)'!H$21+'SINTESE(automatica)'!Q14*'CAPES_INFO(coordenacao)'!J$21)+('SINTESE(automatica)'!S14*'CAPES_INFO(coordenacao)'!D$21+'SINTESE(automatica)'!U14*'CAPES_INFO(coordenacao)'!F$21+'SINTESE(automatica)'!W14*'CAPES_INFO(coordenacao)'!H$21+'SINTESE(automatica)'!Y14*'CAPES_INFO(coordenacao)'!J$21)+('SINTESE(automatica)'!AA14*'CAPES_INFO(coordenacao)'!D$21+'SINTESE(automatica)'!AC14*'CAPES_INFO(coordenacao)'!F$21+'SINTESE(automatica)'!AE14*'CAPES_INFO(coordenacao)'!H$21+'SINTESE(automatica)'!AG14*'CAPES_INFO(coordenacao)'!J$21)/(4)</f>
        <v>0</v>
      </c>
      <c r="AK14" s="54"/>
    </row>
    <row r="15" s="4" customFormat="true" ht="19.5" hidden="false" customHeight="true" outlineLevel="0" collapsed="false">
      <c r="A15" s="50" t="s">
        <v>33</v>
      </c>
      <c r="B15" s="50"/>
      <c r="C15" s="55" t="n">
        <f aca="false">SUM(C13:C14)*'CAPES_INFO(coordenacao)'!D21+SUM(E13:E14)*'CAPES_INFO(coordenacao)'!F21+SUM(G13:G14)*'CAPES_INFO(coordenacao)'!H21</f>
        <v>0</v>
      </c>
      <c r="D15" s="55"/>
      <c r="E15" s="55"/>
      <c r="F15" s="55"/>
      <c r="G15" s="55"/>
      <c r="H15" s="55"/>
      <c r="I15" s="55"/>
      <c r="J15" s="55"/>
      <c r="K15" s="56" t="n">
        <f aca="false">SUM(K13:K14)*'CAPES_INFO(coordenacao)'!D21+SUM(M13:M14)*'CAPES_INFO(coordenacao)'!F21+SUM(O13:O14)*'CAPES_INFO(coordenacao)'!H21</f>
        <v>0</v>
      </c>
      <c r="L15" s="56"/>
      <c r="M15" s="56"/>
      <c r="N15" s="56"/>
      <c r="O15" s="56"/>
      <c r="P15" s="56"/>
      <c r="Q15" s="56"/>
      <c r="R15" s="56"/>
      <c r="S15" s="57" t="n">
        <f aca="false">SUM(S13:S14)*'CAPES_INFO(coordenacao)'!D21+SUM(U13:U14)*'CAPES_INFO(coordenacao)'!F21+SUM(W13:W14)*'CAPES_INFO(coordenacao)'!H21</f>
        <v>0</v>
      </c>
      <c r="T15" s="57"/>
      <c r="U15" s="57"/>
      <c r="V15" s="57"/>
      <c r="W15" s="57"/>
      <c r="X15" s="57"/>
      <c r="Y15" s="57"/>
      <c r="Z15" s="57"/>
      <c r="AA15" s="58" t="n">
        <f aca="false">SUM(AA13:AA14)*'CAPES_INFO(coordenacao)'!D21+SUM(AC13:AC14)*'CAPES_INFO(coordenacao)'!F21+SUM(AE13:AE14)*'CAPES_INFO(coordenacao)'!H21</f>
        <v>0</v>
      </c>
      <c r="AB15" s="58"/>
      <c r="AC15" s="58"/>
      <c r="AD15" s="58"/>
      <c r="AE15" s="58"/>
      <c r="AF15" s="58"/>
      <c r="AG15" s="58"/>
      <c r="AH15" s="58"/>
      <c r="AI15" s="52" t="n">
        <f aca="false">(C15+K15+S15+AA15)/(4*AI4/48)</f>
        <v>0</v>
      </c>
      <c r="AJ15" s="53" t="n">
        <f aca="false">(C15+K15+S15+AA15)/4</f>
        <v>0</v>
      </c>
      <c r="AK15" s="54"/>
    </row>
    <row r="16" s="4" customFormat="true" ht="19.5" hidden="false" customHeight="true" outlineLevel="0" collapsed="false">
      <c r="A16" s="50" t="s">
        <v>34</v>
      </c>
      <c r="B16" s="50"/>
      <c r="C16" s="59" t="n">
        <f aca="false">SUM(C13:C14)*'CAPES_INFO(coordenacao)'!D21+SUM(E13:E14)*'CAPES_INFO(coordenacao)'!F21+SUM(G13:G14)*'CAPES_INFO(coordenacao)'!H21+SUM(H13:H14)*'CAPES_INFO(coordenacao)'!J21+SUM(I13:I14)*'CAPES_INFO(coordenacao)'!L21</f>
        <v>0</v>
      </c>
      <c r="D16" s="59"/>
      <c r="E16" s="59"/>
      <c r="F16" s="59"/>
      <c r="G16" s="59"/>
      <c r="H16" s="59"/>
      <c r="I16" s="59"/>
      <c r="J16" s="59"/>
      <c r="K16" s="60" t="n">
        <f aca="false">SUM(K13:K14)*'CAPES_INFO(coordenacao)'!D21+SUM(M13:M14)*'CAPES_INFO(coordenacao)'!F21+SUM(O13:O14)*'CAPES_INFO(coordenacao)'!H21+SUM(P13:P14)*'CAPES_INFO(coordenacao)'!J21+SUM(Q13:Q14)*'CAPES_INFO(coordenacao)'!L21</f>
        <v>0</v>
      </c>
      <c r="L16" s="60"/>
      <c r="M16" s="60"/>
      <c r="N16" s="60"/>
      <c r="O16" s="60"/>
      <c r="P16" s="60"/>
      <c r="Q16" s="60"/>
      <c r="R16" s="60"/>
      <c r="S16" s="61" t="n">
        <f aca="false">SUM(S13:S14)*'CAPES_INFO(coordenacao)'!D21+SUM(U13:U14)*'CAPES_INFO(coordenacao)'!F21+SUM(W13:W14)*'CAPES_INFO(coordenacao)'!H21+SUM(X13:X14)*'CAPES_INFO(coordenacao)'!J21+SUM(Y13:Y14)*'CAPES_INFO(coordenacao)'!L21</f>
        <v>0</v>
      </c>
      <c r="T16" s="61"/>
      <c r="U16" s="61"/>
      <c r="V16" s="61"/>
      <c r="W16" s="61"/>
      <c r="X16" s="61"/>
      <c r="Y16" s="61"/>
      <c r="Z16" s="61"/>
      <c r="AA16" s="62" t="n">
        <f aca="false">SUM(AA13:AA14)*'CAPES_INFO(coordenacao)'!D21+SUM(AC13:AC14)*'CAPES_INFO(coordenacao)'!F21+SUM(AE13:AE14)*'CAPES_INFO(coordenacao)'!H21+SUM(AF13:AF14)*'CAPES_INFO(coordenacao)'!J21+SUM(AG13:AG14)*'CAPES_INFO(coordenacao)'!L21</f>
        <v>0</v>
      </c>
      <c r="AB16" s="62"/>
      <c r="AC16" s="62"/>
      <c r="AD16" s="62"/>
      <c r="AE16" s="62"/>
      <c r="AF16" s="62"/>
      <c r="AG16" s="62"/>
      <c r="AH16" s="62"/>
      <c r="AI16" s="52" t="n">
        <f aca="false">(C16+K16+S16+AA16)/(4*AI4/48)</f>
        <v>0</v>
      </c>
      <c r="AJ16" s="53" t="n">
        <f aca="false">(C16+K16+S16+AA16)/4</f>
        <v>0</v>
      </c>
      <c r="AK16" s="54"/>
    </row>
    <row r="17" s="4" customFormat="true" ht="19.5" hidden="false" customHeight="true" outlineLevel="0" collapsed="false">
      <c r="A17" s="63" t="s">
        <v>35</v>
      </c>
      <c r="B17" s="63"/>
      <c r="C17" s="64" t="n">
        <f aca="false">SUM(C14)*'CAPES_INFO(coordenacao)'!D21+SUM(E14)*'CAPES_INFO(coordenacao)'!F21+SUM(G14)*'CAPES_INFO(coordenacao)'!H21+SUM(H14)*'CAPES_INFO(coordenacao)'!J21+SUM(I14)*'CAPES_INFO(coordenacao)'!L21</f>
        <v>0</v>
      </c>
      <c r="D17" s="64"/>
      <c r="E17" s="64"/>
      <c r="F17" s="64"/>
      <c r="G17" s="64"/>
      <c r="H17" s="64"/>
      <c r="I17" s="64"/>
      <c r="J17" s="64"/>
      <c r="K17" s="65" t="n">
        <f aca="false">SUM(K14)*'CAPES_INFO(coordenacao)'!D21+SUM(M14)*'CAPES_INFO(coordenacao)'!F21+SUM(O14)*'CAPES_INFO(coordenacao)'!H21+SUM(P14)*'CAPES_INFO(coordenacao)'!J21+SUM(Q14)*'CAPES_INFO(coordenacao)'!L21</f>
        <v>0</v>
      </c>
      <c r="L17" s="65"/>
      <c r="M17" s="65"/>
      <c r="N17" s="65"/>
      <c r="O17" s="65"/>
      <c r="P17" s="65"/>
      <c r="Q17" s="65"/>
      <c r="R17" s="65"/>
      <c r="S17" s="66" t="n">
        <f aca="false">SUM(S14)*'CAPES_INFO(coordenacao)'!D21+SUM(U14)*'CAPES_INFO(coordenacao)'!F21+SUM(W14)*'CAPES_INFO(coordenacao)'!H21+SUM(X14)*'CAPES_INFO(coordenacao)'!J21+SUM(Y14)*'CAPES_INFO(coordenacao)'!L21</f>
        <v>0</v>
      </c>
      <c r="T17" s="66"/>
      <c r="U17" s="66"/>
      <c r="V17" s="66"/>
      <c r="W17" s="66"/>
      <c r="X17" s="66"/>
      <c r="Y17" s="66"/>
      <c r="Z17" s="66"/>
      <c r="AA17" s="67" t="n">
        <f aca="false">SUM(AA14)*'CAPES_INFO(coordenacao)'!D21+SUM(AC14)*'CAPES_INFO(coordenacao)'!F21+SUM(AE14)*'CAPES_INFO(coordenacao)'!H21+SUM(AF14)*'CAPES_INFO(coordenacao)'!J21+SUM(AG14)*'CAPES_INFO(coordenacao)'!L21</f>
        <v>0</v>
      </c>
      <c r="AB17" s="67"/>
      <c r="AC17" s="67"/>
      <c r="AD17" s="67"/>
      <c r="AE17" s="67"/>
      <c r="AF17" s="67"/>
      <c r="AG17" s="67"/>
      <c r="AH17" s="67"/>
      <c r="AI17" s="68" t="n">
        <f aca="false">(C17+K17+S17+AA17)/(4*AI4/48)</f>
        <v>0</v>
      </c>
      <c r="AJ17" s="69" t="n">
        <f aca="false">(C17+K17+S17+AA17)/4</f>
        <v>0</v>
      </c>
      <c r="AK17" s="54"/>
    </row>
    <row r="18" s="4" customFormat="true" ht="13.5" hidden="false" customHeight="true" outlineLevel="0" collapsed="false">
      <c r="A18" s="44" t="s">
        <v>6</v>
      </c>
      <c r="B18" s="45" t="s">
        <v>7</v>
      </c>
      <c r="C18" s="46" t="s">
        <v>36</v>
      </c>
      <c r="D18" s="46"/>
      <c r="E18" s="46" t="s">
        <v>37</v>
      </c>
      <c r="F18" s="46"/>
      <c r="G18" s="46" t="s">
        <v>38</v>
      </c>
      <c r="H18" s="46" t="s">
        <v>39</v>
      </c>
      <c r="I18" s="46" t="s">
        <v>40</v>
      </c>
      <c r="J18" s="46"/>
      <c r="K18" s="46" t="s">
        <v>36</v>
      </c>
      <c r="L18" s="46"/>
      <c r="M18" s="46" t="s">
        <v>37</v>
      </c>
      <c r="N18" s="46"/>
      <c r="O18" s="46" t="s">
        <v>38</v>
      </c>
      <c r="P18" s="46" t="s">
        <v>39</v>
      </c>
      <c r="Q18" s="46" t="s">
        <v>40</v>
      </c>
      <c r="R18" s="46"/>
      <c r="S18" s="46" t="s">
        <v>36</v>
      </c>
      <c r="T18" s="46"/>
      <c r="U18" s="46" t="s">
        <v>37</v>
      </c>
      <c r="V18" s="46"/>
      <c r="W18" s="46" t="s">
        <v>38</v>
      </c>
      <c r="X18" s="46" t="s">
        <v>39</v>
      </c>
      <c r="Y18" s="46" t="s">
        <v>40</v>
      </c>
      <c r="Z18" s="46"/>
      <c r="AA18" s="46" t="s">
        <v>36</v>
      </c>
      <c r="AB18" s="46"/>
      <c r="AC18" s="46" t="s">
        <v>37</v>
      </c>
      <c r="AD18" s="46"/>
      <c r="AE18" s="46" t="s">
        <v>38</v>
      </c>
      <c r="AF18" s="46" t="s">
        <v>39</v>
      </c>
      <c r="AG18" s="46" t="s">
        <v>40</v>
      </c>
      <c r="AH18" s="46"/>
      <c r="AI18" s="70"/>
      <c r="AJ18" s="71"/>
      <c r="AK18" s="49"/>
    </row>
    <row r="19" s="4" customFormat="true" ht="21" hidden="false" customHeight="true" outlineLevel="0" collapsed="false">
      <c r="A19" s="72" t="s">
        <v>41</v>
      </c>
      <c r="B19" s="73" t="s">
        <v>18</v>
      </c>
      <c r="C19" s="22" t="n">
        <f aca="false">COUNTIFS(5_Produtos!$B$6:$B$705,"="&amp;"CapLivro",5_Produtos!$D$6:$D$705,"="&amp;C$18,5_Produtos!$C$6:$C$705,"="&amp;$C$4,5_Produtos!$F$6:$F$705,"&lt;&gt;"&amp;"Pos-graduando coautor")</f>
        <v>0</v>
      </c>
      <c r="D19" s="22"/>
      <c r="E19" s="22" t="n">
        <f aca="false">COUNTIFS(5_Produtos!$B$6:$B$705,"="&amp;"CapLivro",5_Produtos!$D$6:$D$705,"="&amp;E$18,5_Produtos!$C$6:$C$705,"="&amp;$C$4,5_Produtos!$F$6:$F$705,"&lt;&gt;"&amp;"Pos-graduando coautor")</f>
        <v>0</v>
      </c>
      <c r="F19" s="22"/>
      <c r="G19" s="22" t="n">
        <f aca="false">COUNTIFS(5_Produtos!$B$6:$B$705,"="&amp;"CapLivro",5_Produtos!$D$6:$D$705,"="&amp;G$18,5_Produtos!$C$6:$C$705,"="&amp;$C$4,5_Produtos!$F$6:$F$705,"&lt;&gt;"&amp;"Pos-graduando coautor")</f>
        <v>0</v>
      </c>
      <c r="H19" s="22" t="n">
        <f aca="false">COUNTIFS(5_Produtos!$B$6:$B$705,"="&amp;"CapLivro",5_Produtos!$D$6:$D$705,"="&amp;H$18,5_Produtos!$C$6:$C$705,"="&amp;$C$4,5_Produtos!$F$6:$F$705,"&lt;&gt;"&amp;"Pos-graduando coautor")</f>
        <v>0</v>
      </c>
      <c r="I19" s="22" t="n">
        <f aca="false">COUNTIFS(5_Produtos!$B$6:$B$705,"="&amp;"CapLivro",5_Produtos!$D$6:$D$705,"="&amp;I$18,5_Produtos!$C$6:$C$705,"="&amp;$C$4,5_Produtos!$F$6:$F$705,"&lt;&gt;"&amp;"Pos-graduando coautor")</f>
        <v>0</v>
      </c>
      <c r="J19" s="22"/>
      <c r="K19" s="23" t="n">
        <f aca="false">COUNTIFS(5_Produtos!$B$6:$B$705,"="&amp;"CapLivro",5_Produtos!$D$6:$D$705,"="&amp;K$18,5_Produtos!$C$6:$C$705,"="&amp;$K$4,5_Produtos!$F$6:$F$705,"&lt;&gt;"&amp;"Pos-graduando coautor")</f>
        <v>0</v>
      </c>
      <c r="L19" s="23"/>
      <c r="M19" s="23" t="n">
        <f aca="false">COUNTIFS(5_Produtos!$B$6:$B$705,"="&amp;"CapLivro",5_Produtos!$D$6:$D$705,"="&amp;M$18,5_Produtos!$C$6:$C$705,"="&amp;$K$4,5_Produtos!$F$6:$F$705,"&lt;&gt;"&amp;"Pos-graduando coautor")</f>
        <v>0</v>
      </c>
      <c r="N19" s="23"/>
      <c r="O19" s="23" t="n">
        <f aca="false">COUNTIFS(5_Produtos!$B$6:$B$705,"="&amp;"CapLivro",5_Produtos!$D$6:$D$705,"="&amp;O$18,5_Produtos!$C$6:$C$705,"="&amp;$K$4,5_Produtos!$F$6:$F$705,"&lt;&gt;"&amp;"Pos-graduando coautor")</f>
        <v>0</v>
      </c>
      <c r="P19" s="23" t="n">
        <f aca="false">COUNTIFS(5_Produtos!$B$6:$B$705,"="&amp;"CapLivro",5_Produtos!$D$6:$D$705,"="&amp;P$18,5_Produtos!$C$6:$C$705,"="&amp;$K$4,5_Produtos!$F$6:$F$705,"&lt;&gt;"&amp;"Pos-graduando coautor")</f>
        <v>0</v>
      </c>
      <c r="Q19" s="23" t="n">
        <f aca="false">COUNTIFS(5_Produtos!$B$6:$B$705,"="&amp;"CapLivro",5_Produtos!$D$6:$D$705,"="&amp;Q$18,5_Produtos!$C$6:$C$705,"="&amp;$K$4,5_Produtos!$F$6:$F$705,"&lt;&gt;"&amp;"Pos-graduando coautor")</f>
        <v>0</v>
      </c>
      <c r="R19" s="23"/>
      <c r="S19" s="24" t="n">
        <f aca="false">COUNTIFS(5_Produtos!$B$6:$B$705,"="&amp;"CapLivro",5_Produtos!$D$6:$D$705,"="&amp;S$18,5_Produtos!$C$6:$C$705,"="&amp;$S$4,5_Produtos!$F$6:$F$705,"&lt;&gt;"&amp;"Pos-graduando coautor")</f>
        <v>0</v>
      </c>
      <c r="T19" s="24"/>
      <c r="U19" s="24" t="n">
        <f aca="false">COUNTIFS(5_Produtos!$B$6:$B$705,"="&amp;"CapLivro",5_Produtos!$D$6:$D$705,"="&amp;U$18,5_Produtos!$C$6:$C$705,"="&amp;$S$4,5_Produtos!$F$6:$F$705,"&lt;&gt;"&amp;"Pos-graduando coautor")</f>
        <v>0</v>
      </c>
      <c r="V19" s="24"/>
      <c r="W19" s="24" t="n">
        <f aca="false">COUNTIFS(5_Produtos!$B$6:$B$705,"="&amp;"CapLivro",5_Produtos!$D$6:$D$705,"="&amp;W$18,5_Produtos!$C$6:$C$705,"="&amp;$S$4,5_Produtos!$F$6:$F$705,"&lt;&gt;"&amp;"Pos-graduando coautor")</f>
        <v>0</v>
      </c>
      <c r="X19" s="24" t="n">
        <f aca="false">COUNTIFS(5_Produtos!$B$6:$B$705,"="&amp;"CapLivro",5_Produtos!$D$6:$D$705,"="&amp;X$18,5_Produtos!$C$6:$C$705,"="&amp;$S$4,5_Produtos!$F$6:$F$705,"&lt;&gt;"&amp;"Pos-graduando coautor")</f>
        <v>0</v>
      </c>
      <c r="Y19" s="24" t="n">
        <f aca="false">COUNTIFS(5_Produtos!$B$6:$B$705,"="&amp;"CapLivro",5_Produtos!$D$6:$D$705,"="&amp;Y$18,5_Produtos!$C$6:$C$705,"="&amp;$S$4,5_Produtos!$F$6:$F$705,"&lt;&gt;"&amp;"Pos-graduando coautor")</f>
        <v>0</v>
      </c>
      <c r="Z19" s="24"/>
      <c r="AA19" s="25" t="n">
        <f aca="false">COUNTIFS(5_Produtos!$B$6:$B$705,"="&amp;"CapLivro",5_Produtos!$D$6:$D$705,"="&amp;AA$18,5_Produtos!$C$6:$C$705,"="&amp;$AA$4,5_Produtos!$F$6:$F$705,"&lt;&gt;"&amp;"Pos-graduando coautor")</f>
        <v>0</v>
      </c>
      <c r="AB19" s="25"/>
      <c r="AC19" s="25" t="n">
        <f aca="false">COUNTIFS(5_Produtos!$B$6:$B$705,"="&amp;"CapLivro",5_Produtos!$D$6:$D$705,"="&amp;AC$18,5_Produtos!$C$6:$C$705,"="&amp;$AA$4,5_Produtos!$F$6:$F$705,"&lt;&gt;"&amp;"Pos-graduando coautor")</f>
        <v>0</v>
      </c>
      <c r="AD19" s="25"/>
      <c r="AE19" s="25" t="n">
        <f aca="false">COUNTIFS(5_Produtos!$B$6:$B$705,"="&amp;"CapLivro",5_Produtos!$D$6:$D$705,"="&amp;AE$18,5_Produtos!$C$6:$C$705,"="&amp;$AA$4,5_Produtos!$F$6:$F$705,"&lt;&gt;"&amp;"Pos-graduando coautor")</f>
        <v>0</v>
      </c>
      <c r="AF19" s="25" t="n">
        <f aca="false">COUNTIFS(5_Produtos!$B$6:$B$705,"="&amp;"CapLivro",5_Produtos!$D$6:$D$705,"="&amp;AF$18,5_Produtos!$C$6:$C$705,"="&amp;$AA$4,5_Produtos!$F$6:$F$705,"&lt;&gt;"&amp;"Pos-graduando coautor")</f>
        <v>0</v>
      </c>
      <c r="AG19" s="25" t="n">
        <f aca="false">COUNTIFS(5_Produtos!$B$6:$B$705,"="&amp;"CapLivro",5_Produtos!$D$6:$D$705,"="&amp;AG$18,5_Produtos!$C$6:$C$705,"="&amp;$AA$4,5_Produtos!$F$6:$F$705,"&lt;&gt;"&amp;"Pos-graduando coautor")</f>
        <v>0</v>
      </c>
      <c r="AH19" s="25"/>
      <c r="AI19" s="74" t="n">
        <f aca="false">(('SINTESE(automatica)'!C19*'CAPES_INFO(coordenacao)'!D$24+'SINTESE(automatica)'!E19*'CAPES_INFO(coordenacao)'!F$24+'SINTESE(automatica)'!G19*'CAPES_INFO(coordenacao)'!H$24+'SINTESE(automatica)'!I19*'CAPES_INFO(coordenacao)'!J$24)+('SINTESE(automatica)'!K19*'CAPES_INFO(coordenacao)'!D$24+'SINTESE(automatica)'!M19*'CAPES_INFO(coordenacao)'!F$24+'SINTESE(automatica)'!O19*'CAPES_INFO(coordenacao)'!H$24+'SINTESE(automatica)'!Q19*'CAPES_INFO(coordenacao)'!J$24)+('SINTESE(automatica)'!S19*'CAPES_INFO(coordenacao)'!D$24+'SINTESE(automatica)'!U19*'CAPES_INFO(coordenacao)'!F$24+'SINTESE(automatica)'!W19*'CAPES_INFO(coordenacao)'!H$24+'SINTESE(automatica)'!Y19*'CAPES_INFO(coordenacao)'!J$24)+('SINTESE(automatica)'!AA19*'CAPES_INFO(coordenacao)'!D$24+'SINTESE(automatica)'!AC19*'CAPES_INFO(coordenacao)'!F$24+'SINTESE(automatica)'!AE19*'CAPES_INFO(coordenacao)'!H$24+'SINTESE(automatica)'!AG19*'CAPES_INFO(coordenacao)'!J$24))/(4*AI4/48)</f>
        <v>0</v>
      </c>
      <c r="AJ19" s="75" t="n">
        <f aca="false">(('SINTESE(automatica)'!C19*'CAPES_INFO(coordenacao)'!D$24+'SINTESE(automatica)'!E19*'CAPES_INFO(coordenacao)'!F$24+'SINTESE(automatica)'!G19*'CAPES_INFO(coordenacao)'!H$24+'SINTESE(automatica)'!I19*'CAPES_INFO(coordenacao)'!J$24)+('SINTESE(automatica)'!K19*'CAPES_INFO(coordenacao)'!D$24+'SINTESE(automatica)'!M19*'CAPES_INFO(coordenacao)'!F$24+'SINTESE(automatica)'!O19*'CAPES_INFO(coordenacao)'!H$24+'SINTESE(automatica)'!Q19*'CAPES_INFO(coordenacao)'!J$24)+('SINTESE(automatica)'!S19*'CAPES_INFO(coordenacao)'!D$24+'SINTESE(automatica)'!U19*'CAPES_INFO(coordenacao)'!F$24+'SINTESE(automatica)'!W19*'CAPES_INFO(coordenacao)'!H$24+'SINTESE(automatica)'!Y19*'CAPES_INFO(coordenacao)'!J$24)+('SINTESE(automatica)'!AA19*'CAPES_INFO(coordenacao)'!D$24+'SINTESE(automatica)'!AC19*'CAPES_INFO(coordenacao)'!F$24+'SINTESE(automatica)'!AE19*'CAPES_INFO(coordenacao)'!H$24+'SINTESE(automatica)'!AG19*'CAPES_INFO(coordenacao)'!J$24))/(4)</f>
        <v>0</v>
      </c>
      <c r="AK19" s="76" t="s">
        <v>42</v>
      </c>
    </row>
    <row r="20" s="4" customFormat="true" ht="21" hidden="false" customHeight="true" outlineLevel="0" collapsed="false">
      <c r="A20" s="72"/>
      <c r="B20" s="73" t="s">
        <v>32</v>
      </c>
      <c r="C20" s="22" t="n">
        <f aca="false">COUNTIFS(5_Produtos!$B$6:$B$705,"="&amp;"CapLivro",5_Produtos!$D$6:$D$705,"="&amp;C$18,5_Produtos!$C$6:$C$705,"="&amp;$C$4,5_Produtos!$F$6:$F$705,"="&amp;"Pos-graduando coautor")</f>
        <v>0</v>
      </c>
      <c r="D20" s="22"/>
      <c r="E20" s="22" t="n">
        <f aca="false">COUNTIFS(5_Produtos!$B$6:$B$705,"="&amp;"CapLivro",5_Produtos!$D$6:$D$705,"="&amp;E$18,5_Produtos!$C$6:$C$705,"="&amp;$C$4,5_Produtos!$F$6:$F$705,"="&amp;"Pos-graduando coautor")</f>
        <v>0</v>
      </c>
      <c r="F20" s="22"/>
      <c r="G20" s="22" t="n">
        <f aca="false">COUNTIFS(5_Produtos!$B$6:$B$705,"="&amp;"CapLivro",5_Produtos!$D$6:$D$705,"="&amp;G$18,5_Produtos!$C$6:$C$705,"="&amp;$C$4,5_Produtos!$F$6:$F$705,"="&amp;"Pos-graduando coautor")</f>
        <v>0</v>
      </c>
      <c r="H20" s="22" t="n">
        <f aca="false">COUNTIFS(5_Produtos!$B$6:$B$705,"="&amp;"CapLivro",5_Produtos!$D$6:$D$705,"="&amp;H$18,5_Produtos!$C$6:$C$705,"="&amp;$C$4,5_Produtos!$F$6:$F$705,"="&amp;"Pos-graduando coautor")</f>
        <v>0</v>
      </c>
      <c r="I20" s="22" t="n">
        <f aca="false">COUNTIFS(5_Produtos!$B$6:$B$705,"="&amp;"CapLivro",5_Produtos!$D$6:$D$705,"="&amp;I$18,5_Produtos!$C$6:$C$705,"="&amp;$C$4,5_Produtos!$F$6:$F$705,"="&amp;"Pos-graduando coautor")</f>
        <v>0</v>
      </c>
      <c r="J20" s="22"/>
      <c r="K20" s="23" t="n">
        <f aca="false">COUNTIFS(5_Produtos!$B$6:$B$705,"="&amp;"CapLivro",5_Produtos!$D$6:$D$705,"="&amp;K$18,5_Produtos!$C$6:$C$705,"="&amp;$K$4,5_Produtos!$F$6:$F$705,"="&amp;"Pos-graduando coautor")</f>
        <v>0</v>
      </c>
      <c r="L20" s="23"/>
      <c r="M20" s="23" t="n">
        <f aca="false">COUNTIFS(5_Produtos!$B$6:$B$705,"="&amp;"CapLivro",5_Produtos!$D$6:$D$705,"="&amp;M$18,5_Produtos!$C$6:$C$705,"="&amp;$K$4,5_Produtos!$F$6:$F$705,"="&amp;"Pos-graduando coautor")</f>
        <v>0</v>
      </c>
      <c r="N20" s="23"/>
      <c r="O20" s="23" t="n">
        <f aca="false">COUNTIFS(5_Produtos!$B$6:$B$705,"="&amp;"CapLivro",5_Produtos!$D$6:$D$705,"="&amp;O$18,5_Produtos!$C$6:$C$705,"="&amp;$K$4,5_Produtos!$F$6:$F$705,"="&amp;"Pos-graduando coautor")</f>
        <v>0</v>
      </c>
      <c r="P20" s="23" t="n">
        <f aca="false">COUNTIFS(5_Produtos!$B$6:$B$705,"="&amp;"CapLivro",5_Produtos!$D$6:$D$705,"="&amp;P$18,5_Produtos!$C$6:$C$705,"="&amp;$K$4,5_Produtos!$F$6:$F$705,"="&amp;"Pos-graduando coautor")</f>
        <v>0</v>
      </c>
      <c r="Q20" s="23" t="n">
        <f aca="false">COUNTIFS(5_Produtos!$B$6:$B$705,"="&amp;"CapLivro",5_Produtos!$D$6:$D$705,"="&amp;Q$18,5_Produtos!$C$6:$C$705,"="&amp;$K$4,5_Produtos!$F$6:$F$705,"="&amp;"Pos-graduando coautor")</f>
        <v>0</v>
      </c>
      <c r="R20" s="23"/>
      <c r="S20" s="24" t="n">
        <f aca="false">COUNTIFS(5_Produtos!$B$6:$B$705,"="&amp;"CapLivro",5_Produtos!$D$6:$D$705,"="&amp;S$18,5_Produtos!$C$6:$C$705,"="&amp;$S$4,5_Produtos!$F$6:$F$705,"="&amp;"Pos-graduando coautor")</f>
        <v>0</v>
      </c>
      <c r="T20" s="24"/>
      <c r="U20" s="24" t="n">
        <f aca="false">COUNTIFS(5_Produtos!$B$6:$B$705,"="&amp;"CapLivro",5_Produtos!$D$6:$D$705,"="&amp;U$18,5_Produtos!$C$6:$C$705,"="&amp;$S$4,5_Produtos!$F$6:$F$705,"="&amp;"Pos-graduando coautor")</f>
        <v>0</v>
      </c>
      <c r="V20" s="24"/>
      <c r="W20" s="24" t="n">
        <f aca="false">COUNTIFS(5_Produtos!$B$6:$B$705,"="&amp;"CapLivro",5_Produtos!$D$6:$D$705,"="&amp;W$18,5_Produtos!$C$6:$C$705,"="&amp;$S$4,5_Produtos!$F$6:$F$705,"="&amp;"Pos-graduando coautor")</f>
        <v>0</v>
      </c>
      <c r="X20" s="24" t="n">
        <f aca="false">COUNTIFS(5_Produtos!$B$6:$B$705,"="&amp;"CapLivro",5_Produtos!$D$6:$D$705,"="&amp;X$18,5_Produtos!$C$6:$C$705,"="&amp;$S$4,5_Produtos!$F$6:$F$705,"="&amp;"Pos-graduando coautor")</f>
        <v>0</v>
      </c>
      <c r="Y20" s="24" t="n">
        <f aca="false">COUNTIFS(5_Produtos!$B$6:$B$705,"="&amp;"CapLivro",5_Produtos!$D$6:$D$705,"="&amp;Y$18,5_Produtos!$C$6:$C$705,"="&amp;$S$4,5_Produtos!$F$6:$F$705,"="&amp;"Pos-graduando coautor")</f>
        <v>0</v>
      </c>
      <c r="Z20" s="24"/>
      <c r="AA20" s="25" t="n">
        <f aca="false">COUNTIFS(5_Produtos!$B$6:$B$705,"="&amp;"CapLivro",5_Produtos!$D$6:$D$705,"="&amp;AA$18,5_Produtos!$C$6:$C$705,"="&amp;$AA$4,5_Produtos!$F$6:$F$705,"="&amp;"Pos-graduando coautor")</f>
        <v>0</v>
      </c>
      <c r="AB20" s="25"/>
      <c r="AC20" s="25" t="n">
        <f aca="false">COUNTIFS(5_Produtos!$B$6:$B$705,"="&amp;"CapLivro",5_Produtos!$D$6:$D$705,"="&amp;AC$18,5_Produtos!$C$6:$C$705,"="&amp;$AA$4,5_Produtos!$F$6:$F$705,"="&amp;"Pos-graduando coautor")</f>
        <v>0</v>
      </c>
      <c r="AD20" s="25"/>
      <c r="AE20" s="25" t="n">
        <f aca="false">COUNTIFS(5_Produtos!$B$6:$B$705,"="&amp;"CapLivro",5_Produtos!$D$6:$D$705,"="&amp;AE$18,5_Produtos!$C$6:$C$705,"="&amp;$AA$4,5_Produtos!$F$6:$F$705,"="&amp;"Pos-graduando coautor")</f>
        <v>0</v>
      </c>
      <c r="AF20" s="25" t="n">
        <f aca="false">COUNTIFS(5_Produtos!$B$6:$B$705,"="&amp;"CapLivro",5_Produtos!$D$6:$D$705,"="&amp;AF$18,5_Produtos!$C$6:$C$705,"="&amp;$AA$4,5_Produtos!$F$6:$F$705,"="&amp;"Pos-graduando coautor")</f>
        <v>0</v>
      </c>
      <c r="AG20" s="25" t="n">
        <f aca="false">COUNTIFS(5_Produtos!$B$6:$B$705,"="&amp;"CapLivro",5_Produtos!$D$6:$D$705,"="&amp;AG$18,5_Produtos!$C$6:$C$705,"="&amp;$AA$4,5_Produtos!$F$6:$F$705,"="&amp;"Pos-graduando coautor")</f>
        <v>0</v>
      </c>
      <c r="AH20" s="25"/>
      <c r="AI20" s="74" t="n">
        <f aca="false">(('SINTESE(automatica)'!C20*'CAPES_INFO(coordenacao)'!D$24+'SINTESE(automatica)'!E20*'CAPES_INFO(coordenacao)'!F$24+'SINTESE(automatica)'!G20*'CAPES_INFO(coordenacao)'!H$24+'SINTESE(automatica)'!I20*'CAPES_INFO(coordenacao)'!J$24)+('SINTESE(automatica)'!K20*'CAPES_INFO(coordenacao)'!D$24+'SINTESE(automatica)'!M20*'CAPES_INFO(coordenacao)'!F$24+'SINTESE(automatica)'!O20*'CAPES_INFO(coordenacao)'!H$24+'SINTESE(automatica)'!Q20*'CAPES_INFO(coordenacao)'!J$24)+('SINTESE(automatica)'!S20*'CAPES_INFO(coordenacao)'!D$24+'SINTESE(automatica)'!U20*'CAPES_INFO(coordenacao)'!F$24+'SINTESE(automatica)'!W20*'CAPES_INFO(coordenacao)'!H$24+'SINTESE(automatica)'!Y20*'CAPES_INFO(coordenacao)'!J$24)+('SINTESE(automatica)'!AA20*'CAPES_INFO(coordenacao)'!D$24+'SINTESE(automatica)'!AC20*'CAPES_INFO(coordenacao)'!F$24+'SINTESE(automatica)'!AE20*'CAPES_INFO(coordenacao)'!H$24+'SINTESE(automatica)'!AG20*'CAPES_INFO(coordenacao)'!J$24))/(4*AI4/48)</f>
        <v>0</v>
      </c>
      <c r="AJ20" s="75" t="n">
        <f aca="false">(('SINTESE(automatica)'!C20*'CAPES_INFO(coordenacao)'!D$24+'SINTESE(automatica)'!E20*'CAPES_INFO(coordenacao)'!F$24+'SINTESE(automatica)'!G20*'CAPES_INFO(coordenacao)'!H$24+'SINTESE(automatica)'!I20*'CAPES_INFO(coordenacao)'!J$24)+('SINTESE(automatica)'!K20*'CAPES_INFO(coordenacao)'!D$24+'SINTESE(automatica)'!M20*'CAPES_INFO(coordenacao)'!F$24+'SINTESE(automatica)'!O20*'CAPES_INFO(coordenacao)'!H$24+'SINTESE(automatica)'!Q20*'CAPES_INFO(coordenacao)'!J$24)+('SINTESE(automatica)'!S20*'CAPES_INFO(coordenacao)'!D$24+'SINTESE(automatica)'!U20*'CAPES_INFO(coordenacao)'!F$24+'SINTESE(automatica)'!W20*'CAPES_INFO(coordenacao)'!H$24+'SINTESE(automatica)'!Y20*'CAPES_INFO(coordenacao)'!J$24)+('SINTESE(automatica)'!AA20*'CAPES_INFO(coordenacao)'!D$24+'SINTESE(automatica)'!AC20*'CAPES_INFO(coordenacao)'!F$24+'SINTESE(automatica)'!AE20*'CAPES_INFO(coordenacao)'!H$24+'SINTESE(automatica)'!AG20*'CAPES_INFO(coordenacao)'!J$24))/(4)</f>
        <v>0</v>
      </c>
      <c r="AK20" s="76"/>
    </row>
    <row r="21" s="4" customFormat="true" ht="21" hidden="false" customHeight="true" outlineLevel="0" collapsed="false">
      <c r="A21" s="72" t="s">
        <v>43</v>
      </c>
      <c r="B21" s="72"/>
      <c r="C21" s="77" t="n">
        <f aca="false">SUM(C19:C20)*'CAPES_INFO(coordenacao)'!D24+SUM(E19:E20)*'CAPES_INFO(coordenacao)'!F24+SUM(G19:G20)*'CAPES_INFO(coordenacao)'!H24</f>
        <v>0</v>
      </c>
      <c r="D21" s="77"/>
      <c r="E21" s="77"/>
      <c r="F21" s="77"/>
      <c r="G21" s="77"/>
      <c r="H21" s="77"/>
      <c r="I21" s="77"/>
      <c r="J21" s="77"/>
      <c r="K21" s="78" t="n">
        <f aca="false">SUM(K19:K20)*'CAPES_INFO(coordenacao)'!D24+SUM(M19:M20)*'CAPES_INFO(coordenacao)'!F24+SUM(O19:O20)*'CAPES_INFO(coordenacao)'!H24</f>
        <v>0</v>
      </c>
      <c r="L21" s="78"/>
      <c r="M21" s="78"/>
      <c r="N21" s="78"/>
      <c r="O21" s="78"/>
      <c r="P21" s="78"/>
      <c r="Q21" s="78"/>
      <c r="R21" s="78"/>
      <c r="S21" s="79" t="n">
        <f aca="false">SUM(S19:S20)*'CAPES_INFO(coordenacao)'!D24+SUM(U19:U20)*'CAPES_INFO(coordenacao)'!F24+SUM(W19:W20)*'CAPES_INFO(coordenacao)'!H24</f>
        <v>0</v>
      </c>
      <c r="T21" s="79"/>
      <c r="U21" s="79"/>
      <c r="V21" s="79"/>
      <c r="W21" s="79"/>
      <c r="X21" s="79"/>
      <c r="Y21" s="79"/>
      <c r="Z21" s="79"/>
      <c r="AA21" s="80" t="n">
        <f aca="false">SUM(AA19:AA20)*'CAPES_INFO(coordenacao)'!D24+SUM(AC19:AC20)*'CAPES_INFO(coordenacao)'!F24+SUM(AE19:AE20)*'CAPES_INFO(coordenacao)'!H24</f>
        <v>0</v>
      </c>
      <c r="AB21" s="80"/>
      <c r="AC21" s="80"/>
      <c r="AD21" s="80"/>
      <c r="AE21" s="80"/>
      <c r="AF21" s="80"/>
      <c r="AG21" s="80"/>
      <c r="AH21" s="80"/>
      <c r="AI21" s="74" t="n">
        <f aca="false">(C21+K21+S21+AA21)/(4*AI4/48)</f>
        <v>0</v>
      </c>
      <c r="AJ21" s="75" t="n">
        <f aca="false">(C21+K21+S21+AA21)/4</f>
        <v>0</v>
      </c>
      <c r="AK21" s="76"/>
    </row>
    <row r="22" s="4" customFormat="true" ht="18.75" hidden="false" customHeight="true" outlineLevel="0" collapsed="false">
      <c r="A22" s="72" t="s">
        <v>44</v>
      </c>
      <c r="B22" s="72"/>
      <c r="C22" s="81" t="n">
        <f aca="false">SUM(C19:C20)*'CAPES_INFO(coordenacao)'!D24+SUM(E19:E20)*'CAPES_INFO(coordenacao)'!F24+SUM(G19:G20)*'CAPES_INFO(coordenacao)'!H24+SUM(H19:H20)*'CAPES_INFO(coordenacao)'!J24+SUM(I19:I20)*'CAPES_INFO(coordenacao)'!L24</f>
        <v>0</v>
      </c>
      <c r="D22" s="81"/>
      <c r="E22" s="81"/>
      <c r="F22" s="81"/>
      <c r="G22" s="81"/>
      <c r="H22" s="81"/>
      <c r="I22" s="81"/>
      <c r="J22" s="81"/>
      <c r="K22" s="82" t="n">
        <f aca="false">SUM(K19:K20)*'CAPES_INFO(coordenacao)'!D24+SUM(M19:M20)*'CAPES_INFO(coordenacao)'!F24+SUM(O19:O20)*'CAPES_INFO(coordenacao)'!H24+SUM(P19:P20)*'CAPES_INFO(coordenacao)'!J24+SUM(Q19:Q20)*'CAPES_INFO(coordenacao)'!L24</f>
        <v>0</v>
      </c>
      <c r="L22" s="82"/>
      <c r="M22" s="82"/>
      <c r="N22" s="82"/>
      <c r="O22" s="82"/>
      <c r="P22" s="82"/>
      <c r="Q22" s="82"/>
      <c r="R22" s="82"/>
      <c r="S22" s="83" t="n">
        <f aca="false">SUM(S19:S20)*'CAPES_INFO(coordenacao)'!D24+SUM(U19:U20)*'CAPES_INFO(coordenacao)'!F24+SUM(W19:W20)*'CAPES_INFO(coordenacao)'!H24+SUM(X19:X20)*'CAPES_INFO(coordenacao)'!J24+SUM(Y19:Y20)*'CAPES_INFO(coordenacao)'!L24</f>
        <v>0</v>
      </c>
      <c r="T22" s="83"/>
      <c r="U22" s="83"/>
      <c r="V22" s="83"/>
      <c r="W22" s="83"/>
      <c r="X22" s="83"/>
      <c r="Y22" s="83"/>
      <c r="Z22" s="83"/>
      <c r="AA22" s="84" t="n">
        <f aca="false">SUM(AA19:AA20)*'CAPES_INFO(coordenacao)'!D24+SUM(AC19:AC20)*'CAPES_INFO(coordenacao)'!F24+SUM(AE19:AE20)*'CAPES_INFO(coordenacao)'!H24+SUM(AF19:AF20)*'CAPES_INFO(coordenacao)'!J24+SUM(AG19:AG20)*'CAPES_INFO(coordenacao)'!L24</f>
        <v>0</v>
      </c>
      <c r="AB22" s="84"/>
      <c r="AC22" s="84"/>
      <c r="AD22" s="84"/>
      <c r="AE22" s="84"/>
      <c r="AF22" s="84"/>
      <c r="AG22" s="84"/>
      <c r="AH22" s="84"/>
      <c r="AI22" s="74" t="n">
        <f aca="false">(C22+K22+S22+AA22)/(4*AI4/48)</f>
        <v>0</v>
      </c>
      <c r="AJ22" s="75" t="n">
        <f aca="false">(C22+K22+S22+AA22)/4</f>
        <v>0</v>
      </c>
      <c r="AK22" s="76"/>
    </row>
    <row r="23" s="4" customFormat="true" ht="18.75" hidden="false" customHeight="true" outlineLevel="0" collapsed="false">
      <c r="A23" s="85" t="s">
        <v>45</v>
      </c>
      <c r="B23" s="85"/>
      <c r="C23" s="86" t="n">
        <f aca="false">SUM(C20)*'CAPES_INFO(coordenacao)'!D24+SUM(E20)*'CAPES_INFO(coordenacao)'!F24+SUM(G20)*'CAPES_INFO(coordenacao)'!H24+SUM(H20)*'CAPES_INFO(coordenacao)'!J24+SUM(I20)*'CAPES_INFO(coordenacao)'!L24</f>
        <v>0</v>
      </c>
      <c r="D23" s="86"/>
      <c r="E23" s="86"/>
      <c r="F23" s="86"/>
      <c r="G23" s="86"/>
      <c r="H23" s="86"/>
      <c r="I23" s="86"/>
      <c r="J23" s="86"/>
      <c r="K23" s="87" t="n">
        <f aca="false">SUM(K20)*'CAPES_INFO(coordenacao)'!D24+SUM(M20)*'CAPES_INFO(coordenacao)'!F24+SUM(O20)*'CAPES_INFO(coordenacao)'!H24+SUM(P20)*'CAPES_INFO(coordenacao)'!J24+SUM(Q20)*'CAPES_INFO(coordenacao)'!L24</f>
        <v>0</v>
      </c>
      <c r="L23" s="87"/>
      <c r="M23" s="87"/>
      <c r="N23" s="87"/>
      <c r="O23" s="87"/>
      <c r="P23" s="87"/>
      <c r="Q23" s="87"/>
      <c r="R23" s="87"/>
      <c r="S23" s="88" t="n">
        <f aca="false">SUM(S20)*'CAPES_INFO(coordenacao)'!D24+SUM(U20)*'CAPES_INFO(coordenacao)'!F24+SUM(W20)*'CAPES_INFO(coordenacao)'!H24+SUM(X20)*'CAPES_INFO(coordenacao)'!J24+SUM(Y20)*'CAPES_INFO(coordenacao)'!L24</f>
        <v>0</v>
      </c>
      <c r="T23" s="88"/>
      <c r="U23" s="88"/>
      <c r="V23" s="88"/>
      <c r="W23" s="88"/>
      <c r="X23" s="88"/>
      <c r="Y23" s="88"/>
      <c r="Z23" s="88"/>
      <c r="AA23" s="89" t="n">
        <f aca="false">SUM(AA20)*'CAPES_INFO(coordenacao)'!D24+SUM(AC20)*'CAPES_INFO(coordenacao)'!F24+SUM(AE20)*'CAPES_INFO(coordenacao)'!H24+SUM(AF20)*'CAPES_INFO(coordenacao)'!J24+SUM(AG20)*'CAPES_INFO(coordenacao)'!L24</f>
        <v>0</v>
      </c>
      <c r="AB23" s="89"/>
      <c r="AC23" s="89"/>
      <c r="AD23" s="89"/>
      <c r="AE23" s="89"/>
      <c r="AF23" s="89"/>
      <c r="AG23" s="89"/>
      <c r="AH23" s="89"/>
      <c r="AI23" s="90" t="n">
        <f aca="false">(C23+K23+S23+AA23)/(4*AI4/48)</f>
        <v>0</v>
      </c>
      <c r="AJ23" s="91" t="n">
        <f aca="false">(C23+K23+S23+AA23)/4</f>
        <v>0</v>
      </c>
      <c r="AK23" s="76"/>
    </row>
    <row r="24" s="4" customFormat="true" ht="12.75" hidden="false" customHeight="true" outlineLevel="0" collapsed="false">
      <c r="A24" s="44" t="s">
        <v>6</v>
      </c>
      <c r="B24" s="45" t="s">
        <v>46</v>
      </c>
      <c r="C24" s="46" t="s">
        <v>47</v>
      </c>
      <c r="D24" s="46"/>
      <c r="E24" s="46" t="s">
        <v>48</v>
      </c>
      <c r="F24" s="46"/>
      <c r="G24" s="46" t="s">
        <v>49</v>
      </c>
      <c r="H24" s="46" t="s">
        <v>50</v>
      </c>
      <c r="I24" s="46" t="s">
        <v>51</v>
      </c>
      <c r="J24" s="46"/>
      <c r="K24" s="46" t="s">
        <v>47</v>
      </c>
      <c r="L24" s="46"/>
      <c r="M24" s="46" t="s">
        <v>48</v>
      </c>
      <c r="N24" s="46"/>
      <c r="O24" s="46" t="s">
        <v>49</v>
      </c>
      <c r="P24" s="46" t="s">
        <v>50</v>
      </c>
      <c r="Q24" s="46" t="s">
        <v>51</v>
      </c>
      <c r="R24" s="46"/>
      <c r="S24" s="46" t="s">
        <v>47</v>
      </c>
      <c r="T24" s="46"/>
      <c r="U24" s="46" t="s">
        <v>48</v>
      </c>
      <c r="V24" s="46"/>
      <c r="W24" s="46" t="s">
        <v>49</v>
      </c>
      <c r="X24" s="46" t="s">
        <v>50</v>
      </c>
      <c r="Y24" s="46" t="s">
        <v>51</v>
      </c>
      <c r="Z24" s="46"/>
      <c r="AA24" s="46" t="s">
        <v>47</v>
      </c>
      <c r="AB24" s="46"/>
      <c r="AC24" s="46" t="s">
        <v>48</v>
      </c>
      <c r="AD24" s="46"/>
      <c r="AE24" s="46" t="s">
        <v>49</v>
      </c>
      <c r="AF24" s="46" t="s">
        <v>50</v>
      </c>
      <c r="AG24" s="46" t="s">
        <v>51</v>
      </c>
      <c r="AH24" s="46"/>
      <c r="AI24" s="70"/>
      <c r="AJ24" s="71"/>
      <c r="AK24" s="49"/>
    </row>
    <row r="25" s="4" customFormat="true" ht="25.5" hidden="false" customHeight="true" outlineLevel="0" collapsed="false">
      <c r="A25" s="50" t="s">
        <v>52</v>
      </c>
      <c r="B25" s="51" t="s">
        <v>53</v>
      </c>
      <c r="C25" s="22" t="n">
        <f aca="false">COUNTIFS(5_Produtos!$B$6:$B$705,"="&amp;"Tecnica",5_Produtos!$D$6:$D$705,"="&amp;C$24,5_Produtos!$C$6:$C$705,"="&amp;$C$4,5_Produtos!$F$6:$F$705,"&lt;&gt;"&amp;"Pos-graduando coautor")</f>
        <v>0</v>
      </c>
      <c r="D25" s="22"/>
      <c r="E25" s="22" t="n">
        <f aca="false">COUNTIFS(5_Produtos!$B$6:$B$705,"="&amp;"Tecnica",5_Produtos!$D$6:$D$705,"="&amp;E$24,5_Produtos!$C$6:$C$705,"="&amp;$C$4,5_Produtos!$F$6:$F$705,"&lt;&gt;"&amp;"Pos-graduando coautor")</f>
        <v>0</v>
      </c>
      <c r="F25" s="22"/>
      <c r="G25" s="22" t="n">
        <f aca="false">COUNTIFS(5_Produtos!$B$6:$B$705,"="&amp;"Tecnica",5_Produtos!$D$6:$D$705,"="&amp;G$24,5_Produtos!$C$6:$C$705,"="&amp;$C$4,5_Produtos!$F$6:$F$705,"&lt;&gt;"&amp;"Pos-graduando coautor")</f>
        <v>0</v>
      </c>
      <c r="H25" s="22" t="n">
        <f aca="false">COUNTIFS(5_Produtos!$B$6:$B$705,"="&amp;"Tecnica",5_Produtos!$D$6:$D$705,"="&amp;H$24,5_Produtos!$C$6:$C$705,"="&amp;$C$4,5_Produtos!$F$6:$F$705,"&lt;&gt;"&amp;"Pos-graduando coautor")</f>
        <v>0</v>
      </c>
      <c r="I25" s="22" t="n">
        <f aca="false">COUNTIFS(5_Produtos!$B$6:$B$705,"="&amp;"Tecnica",5_Produtos!$D$6:$D$705,"="&amp;I$24,5_Produtos!$C$6:$C$705,"="&amp;$C$4,5_Produtos!$F$6:$F$705,"&lt;&gt;"&amp;"Pos-graduando coautor")</f>
        <v>0</v>
      </c>
      <c r="J25" s="22"/>
      <c r="K25" s="23" t="n">
        <f aca="false">COUNTIFS(5_Produtos!$B$6:$B$705,"="&amp;"Tecnica",5_Produtos!$D$6:$D$705,"="&amp;K$24,5_Produtos!$C$6:$C$705,"="&amp;$K$4,5_Produtos!$F$6:$F$705,"&lt;&gt;"&amp;"Pos-graduando coautor")</f>
        <v>0</v>
      </c>
      <c r="L25" s="23"/>
      <c r="M25" s="23" t="n">
        <f aca="false">COUNTIFS(5_Produtos!$B$6:$B$705,"="&amp;"Tecnica",5_Produtos!$D$6:$D$705,"="&amp;M$24,5_Produtos!$C$6:$C$705,"="&amp;$K$4,5_Produtos!$F$6:$F$705,"&lt;&gt;"&amp;"Pos-graduando coautor")</f>
        <v>0</v>
      </c>
      <c r="N25" s="23"/>
      <c r="O25" s="23" t="n">
        <f aca="false">COUNTIFS(5_Produtos!$B$6:$B$705,"="&amp;"Tecnica",5_Produtos!$D$6:$D$705,"="&amp;O$24,5_Produtos!$C$6:$C$705,"="&amp;$K$4,5_Produtos!$F$6:$F$705,"&lt;&gt;"&amp;"Pos-graduando coautor")</f>
        <v>0</v>
      </c>
      <c r="P25" s="23" t="n">
        <f aca="false">COUNTIFS(5_Produtos!$B$6:$B$705,"="&amp;"Tecnica",5_Produtos!$D$6:$D$705,"="&amp;P$24,5_Produtos!$C$6:$C$705,"="&amp;$K$4,5_Produtos!$F$6:$F$705,"&lt;&gt;"&amp;"Pos-graduando coautor")</f>
        <v>0</v>
      </c>
      <c r="Q25" s="23" t="n">
        <f aca="false">COUNTIFS(5_Produtos!$B$6:$B$705,"="&amp;"Tecnica",5_Produtos!$D$6:$D$705,"="&amp;Q$24,5_Produtos!$C$6:$C$705,"="&amp;$K$4,5_Produtos!$F$6:$F$705,"&lt;&gt;"&amp;"Pos-graduando coautor")</f>
        <v>0</v>
      </c>
      <c r="R25" s="23"/>
      <c r="S25" s="24" t="n">
        <f aca="false">COUNTIFS(5_Produtos!$B$6:$B$705,"="&amp;"Tecnica",5_Produtos!$D$6:$D$705,"="&amp;S$24,5_Produtos!$C$6:$C$705,"="&amp;$S$4,5_Produtos!$F$6:$F$705,"&lt;&gt;"&amp;"Pos-graduando coautor")</f>
        <v>0</v>
      </c>
      <c r="T25" s="24"/>
      <c r="U25" s="24" t="n">
        <f aca="false">COUNTIFS(5_Produtos!$B$6:$B$705,"="&amp;"Tecnica",5_Produtos!$D$6:$D$705,"="&amp;U$24,5_Produtos!$C$6:$C$705,"="&amp;$S$4,5_Produtos!$F$6:$F$705,"&lt;&gt;"&amp;"Pos-graduando coautor")</f>
        <v>0</v>
      </c>
      <c r="V25" s="24"/>
      <c r="W25" s="24" t="n">
        <f aca="false">COUNTIFS(5_Produtos!$B$6:$B$705,"="&amp;"Tecnica",5_Produtos!$D$6:$D$705,"="&amp;W$24,5_Produtos!$C$6:$C$705,"="&amp;$S$4,5_Produtos!$F$6:$F$705,"&lt;&gt;"&amp;"Pos-graduando coautor")</f>
        <v>0</v>
      </c>
      <c r="X25" s="24" t="n">
        <f aca="false">COUNTIFS(5_Produtos!$B$6:$B$705,"="&amp;"Tecnica",5_Produtos!$D$6:$D$705,"="&amp;X$24,5_Produtos!$C$6:$C$705,"="&amp;$S$4,5_Produtos!$F$6:$F$705,"&lt;&gt;"&amp;"Pos-graduando coautor")</f>
        <v>0</v>
      </c>
      <c r="Y25" s="24" t="n">
        <f aca="false">COUNTIFS(5_Produtos!$B$6:$B$705,"="&amp;"Tecnica",5_Produtos!$D$6:$D$705,"="&amp;Y$24,5_Produtos!$C$6:$C$705,"="&amp;$S$4,5_Produtos!$F$6:$F$705,"&lt;&gt;"&amp;"Pos-graduando coautor")</f>
        <v>0</v>
      </c>
      <c r="Z25" s="24"/>
      <c r="AA25" s="25" t="n">
        <f aca="false">COUNTIFS(5_Produtos!$B$6:$B$705,"="&amp;"Tecnica",5_Produtos!$D$6:$D$705,"="&amp;AA$24,5_Produtos!$C$6:$C$705,"="&amp;$AA$4,5_Produtos!$F$6:$F$705,"&lt;&gt;"&amp;"Pos-graduando coautor")</f>
        <v>0</v>
      </c>
      <c r="AB25" s="25"/>
      <c r="AC25" s="25" t="n">
        <f aca="false">COUNTIFS(5_Produtos!$B$6:$B$705,"="&amp;"Tecnica",5_Produtos!$D$6:$D$705,"="&amp;AC$24,5_Produtos!$C$6:$C$705,"="&amp;$AA$4,5_Produtos!$F$6:$F$705,"&lt;&gt;"&amp;"Pos-graduando coautor")</f>
        <v>0</v>
      </c>
      <c r="AD25" s="25"/>
      <c r="AE25" s="25" t="n">
        <f aca="false">COUNTIFS(5_Produtos!$B$6:$B$705,"="&amp;"Tecnica",5_Produtos!$D$6:$D$705,"="&amp;AE$24,5_Produtos!$C$6:$C$705,"="&amp;$AA$4,5_Produtos!$F$6:$F$705,"&lt;&gt;"&amp;"Pos-graduando coautor")</f>
        <v>0</v>
      </c>
      <c r="AF25" s="25" t="n">
        <f aca="false">COUNTIFS(5_Produtos!$B$6:$B$705,"="&amp;"Tecnica",5_Produtos!$D$6:$D$705,"="&amp;AF$24,5_Produtos!$C$6:$C$705,"="&amp;$AA$4,5_Produtos!$F$6:$F$705,"&lt;&gt;"&amp;"Pos-graduando coautor")</f>
        <v>0</v>
      </c>
      <c r="AG25" s="25" t="n">
        <f aca="false">COUNTIFS(5_Produtos!$B$6:$B$705,"="&amp;"Tecnica",5_Produtos!$D$6:$D$705,"="&amp;AG$24,5_Produtos!$C$6:$C$705,"="&amp;$AA$4,5_Produtos!$F$6:$F$705,"&lt;&gt;"&amp;"Pos-graduando coautor")</f>
        <v>0</v>
      </c>
      <c r="AH25" s="25"/>
      <c r="AI25" s="92" t="n">
        <f aca="false">(('SINTESE(automatica)'!C25*'CAPES_INFO(coordenacao)'!D$27+'SINTESE(automatica)'!E25*'CAPES_INFO(coordenacao)'!F$27+'SINTESE(automatica)'!G25*'CAPES_INFO(coordenacao)'!H$27+'SINTESE(automatica)'!I25*'CAPES_INFO(coordenacao)'!J$27)+('SINTESE(automatica)'!K25*'CAPES_INFO(coordenacao)'!D$27+'SINTESE(automatica)'!M25*'CAPES_INFO(coordenacao)'!F$27+'SINTESE(automatica)'!O25*'CAPES_INFO(coordenacao)'!H$27+'SINTESE(automatica)'!Q25*'CAPES_INFO(coordenacao)'!J$27)+('SINTESE(automatica)'!S25*'CAPES_INFO(coordenacao)'!D$27+'SINTESE(automatica)'!U25*'CAPES_INFO(coordenacao)'!F$27+'SINTESE(automatica)'!W25*'CAPES_INFO(coordenacao)'!H$27+'SINTESE(automatica)'!Y25*'CAPES_INFO(coordenacao)'!J$27)+('SINTESE(automatica)'!AA25*'CAPES_INFO(coordenacao)'!D$27+'SINTESE(automatica)'!AC25*'CAPES_INFO(coordenacao)'!F$27+'SINTESE(automatica)'!AE25*'CAPES_INFO(coordenacao)'!H$27+'SINTESE(automatica)'!AG25*'CAPES_INFO(coordenacao)'!J$27))/(4*AI4/48)</f>
        <v>0</v>
      </c>
      <c r="AJ25" s="93" t="n">
        <f aca="false">(('SINTESE(automatica)'!C25*'CAPES_INFO(coordenacao)'!D$27+'SINTESE(automatica)'!E25*'CAPES_INFO(coordenacao)'!F$27+'SINTESE(automatica)'!G25*'CAPES_INFO(coordenacao)'!H$27+'SINTESE(automatica)'!I25*'CAPES_INFO(coordenacao)'!J$27)+('SINTESE(automatica)'!K25*'CAPES_INFO(coordenacao)'!D$27+'SINTESE(automatica)'!M25*'CAPES_INFO(coordenacao)'!F$27+'SINTESE(automatica)'!O25*'CAPES_INFO(coordenacao)'!H$27+'SINTESE(automatica)'!Q25*'CAPES_INFO(coordenacao)'!J$27)+('SINTESE(automatica)'!S25*'CAPES_INFO(coordenacao)'!D$27+'SINTESE(automatica)'!U25*'CAPES_INFO(coordenacao)'!F$27+'SINTESE(automatica)'!W25*'CAPES_INFO(coordenacao)'!H$27+'SINTESE(automatica)'!Y25*'CAPES_INFO(coordenacao)'!J$27)+('SINTESE(automatica)'!AA25*'CAPES_INFO(coordenacao)'!D$27+'SINTESE(automatica)'!AC25*'CAPES_INFO(coordenacao)'!F$27+'SINTESE(automatica)'!AE25*'CAPES_INFO(coordenacao)'!H$27+'SINTESE(automatica)'!AG25*'CAPES_INFO(coordenacao)'!J$27))/(4)</f>
        <v>0</v>
      </c>
      <c r="AK25" s="54" t="s">
        <v>54</v>
      </c>
    </row>
    <row r="26" s="4" customFormat="true" ht="25.5" hidden="false" customHeight="true" outlineLevel="0" collapsed="false">
      <c r="A26" s="50"/>
      <c r="B26" s="51" t="s">
        <v>32</v>
      </c>
      <c r="C26" s="22" t="n">
        <f aca="false">COUNTIFS(5_Produtos!$B$6:$B$705,"="&amp;"Tecnica",5_Produtos!$D$6:$D$705,"="&amp;C$24,5_Produtos!$C$6:$C$705,"="&amp;$C$4,5_Produtos!$F$6:$F$705,"="&amp;"Pos-graduando coautor")</f>
        <v>0</v>
      </c>
      <c r="D26" s="22"/>
      <c r="E26" s="22" t="n">
        <f aca="false">COUNTIFS(5_Produtos!$B$6:$B$705,"="&amp;"Tecnica",5_Produtos!$D$6:$D$705,"="&amp;E$24,5_Produtos!$C$6:$C$705,"="&amp;$C$4,5_Produtos!$F$6:$F$705,"="&amp;"Pos-graduando coautor")</f>
        <v>0</v>
      </c>
      <c r="F26" s="22"/>
      <c r="G26" s="22" t="n">
        <f aca="false">COUNTIFS(5_Produtos!$B$6:$B$705,"="&amp;"Tecnica",5_Produtos!$D$6:$D$705,"="&amp;G$24,5_Produtos!$C$6:$C$705,"="&amp;$C$4,5_Produtos!$F$6:$F$705,"="&amp;"Pos-graduando coautor")</f>
        <v>0</v>
      </c>
      <c r="H26" s="22" t="n">
        <f aca="false">COUNTIFS(5_Produtos!$B$6:$B$705,"="&amp;"Tecnica",5_Produtos!$D$6:$D$705,"="&amp;H$24,5_Produtos!$C$6:$C$705,"="&amp;$C$4,5_Produtos!$F$6:$F$705,"="&amp;"Pos-graduando coautor")</f>
        <v>0</v>
      </c>
      <c r="I26" s="22" t="n">
        <f aca="false">COUNTIFS(5_Produtos!$B$6:$B$705,"="&amp;"Tecnica",5_Produtos!$D$6:$D$705,"="&amp;I$24,5_Produtos!$C$6:$C$705,"="&amp;$C$4,5_Produtos!$F$6:$F$705,"="&amp;"Pos-graduando coautor")</f>
        <v>0</v>
      </c>
      <c r="J26" s="22"/>
      <c r="K26" s="23" t="n">
        <f aca="false">COUNTIFS(5_Produtos!$B$6:$B$705,"="&amp;"Tecnica",5_Produtos!$D$6:$D$705,"="&amp;K$24,5_Produtos!$C$6:$C$705,"="&amp;$K$4,5_Produtos!$F$6:$F$705,"="&amp;"Pos-graduando coautor")</f>
        <v>0</v>
      </c>
      <c r="L26" s="23"/>
      <c r="M26" s="23" t="n">
        <f aca="false">COUNTIFS(5_Produtos!$B$6:$B$705,"="&amp;"Tecnica",5_Produtos!$D$6:$D$705,"="&amp;M$24,5_Produtos!$C$6:$C$705,"="&amp;$K$4,5_Produtos!$F$6:$F$705,"="&amp;"Pos-graduando coautor")</f>
        <v>0</v>
      </c>
      <c r="N26" s="23"/>
      <c r="O26" s="23" t="n">
        <f aca="false">COUNTIFS(5_Produtos!$B$6:$B$705,"="&amp;"Tecnica",5_Produtos!$D$6:$D$705,"="&amp;O$24,5_Produtos!$C$6:$C$705,"="&amp;$K$4,5_Produtos!$F$6:$F$705,"="&amp;"Pos-graduando coautor")</f>
        <v>0</v>
      </c>
      <c r="P26" s="23" t="n">
        <f aca="false">COUNTIFS(5_Produtos!$B$6:$B$705,"="&amp;"Tecnica",5_Produtos!$D$6:$D$705,"="&amp;P$24,5_Produtos!$C$6:$C$705,"="&amp;$K$4,5_Produtos!$F$6:$F$705,"="&amp;"Pos-graduando coautor")</f>
        <v>0</v>
      </c>
      <c r="Q26" s="23" t="n">
        <f aca="false">COUNTIFS(5_Produtos!$B$6:$B$705,"="&amp;"Tecnica",5_Produtos!$D$6:$D$705,"="&amp;Q$24,5_Produtos!$C$6:$C$705,"="&amp;$K$4,5_Produtos!$F$6:$F$705,"="&amp;"Pos-graduando coautor")</f>
        <v>0</v>
      </c>
      <c r="R26" s="23"/>
      <c r="S26" s="24" t="n">
        <f aca="false">COUNTIFS(5_Produtos!$B$6:$B$705,"="&amp;"Tecnica",5_Produtos!$D$6:$D$705,"="&amp;S$24,5_Produtos!$C$6:$C$705,"="&amp;$S$4,5_Produtos!$F$6:$F$705,"="&amp;"Pos-graduando coautor")</f>
        <v>0</v>
      </c>
      <c r="T26" s="24"/>
      <c r="U26" s="24" t="n">
        <f aca="false">COUNTIFS(5_Produtos!$B$6:$B$705,"="&amp;"Tecnica",5_Produtos!$D$6:$D$705,"="&amp;U$24,5_Produtos!$C$6:$C$705,"="&amp;$S$4,5_Produtos!$F$6:$F$705,"="&amp;"Pos-graduando coautor")</f>
        <v>0</v>
      </c>
      <c r="V26" s="24"/>
      <c r="W26" s="24" t="n">
        <f aca="false">COUNTIFS(5_Produtos!$B$6:$B$705,"="&amp;"Tecnica",5_Produtos!$D$6:$D$705,"="&amp;W$24,5_Produtos!$C$6:$C$705,"="&amp;$S$4,5_Produtos!$F$6:$F$705,"="&amp;"Pos-graduando coautor")</f>
        <v>0</v>
      </c>
      <c r="X26" s="24" t="n">
        <f aca="false">COUNTIFS(5_Produtos!$B$6:$B$705,"="&amp;"Tecnica",5_Produtos!$D$6:$D$705,"="&amp;X$24,5_Produtos!$C$6:$C$705,"="&amp;$S$4,5_Produtos!$F$6:$F$705,"="&amp;"Pos-graduando coautor")</f>
        <v>0</v>
      </c>
      <c r="Y26" s="24" t="n">
        <f aca="false">COUNTIFS(5_Produtos!$B$6:$B$705,"="&amp;"Tecnica",5_Produtos!$D$6:$D$705,"="&amp;Y$24,5_Produtos!$C$6:$C$705,"="&amp;$S$4,5_Produtos!$F$6:$F$705,"="&amp;"Pos-graduando coautor")</f>
        <v>0</v>
      </c>
      <c r="Z26" s="24"/>
      <c r="AA26" s="25" t="n">
        <f aca="false">COUNTIFS(5_Produtos!$B$6:$B$705,"="&amp;"Tecnica",5_Produtos!$D$6:$D$705,"="&amp;AA$24,5_Produtos!$C$6:$C$705,"="&amp;$AA$4,5_Produtos!$F$6:$F$705,"="&amp;"Pos-graduando coautor")</f>
        <v>0</v>
      </c>
      <c r="AB26" s="25"/>
      <c r="AC26" s="25" t="n">
        <f aca="false">COUNTIFS(5_Produtos!$B$6:$B$705,"="&amp;"Tecnica",5_Produtos!$D$6:$D$705,"="&amp;AC$24,5_Produtos!$C$6:$C$705,"="&amp;$AA$4,5_Produtos!$F$6:$F$705,"="&amp;"Pos-graduando coautor")</f>
        <v>0</v>
      </c>
      <c r="AD26" s="25"/>
      <c r="AE26" s="25" t="n">
        <f aca="false">COUNTIFS(5_Produtos!$B$6:$B$705,"="&amp;"Tecnica",5_Produtos!$D$6:$D$705,"="&amp;AE$24,5_Produtos!$C$6:$C$705,"="&amp;$AA$4,5_Produtos!$F$6:$F$705,"="&amp;"Pos-graduando coautor")</f>
        <v>0</v>
      </c>
      <c r="AF26" s="25" t="n">
        <f aca="false">COUNTIFS(5_Produtos!$B$6:$B$705,"="&amp;"Tecnica",5_Produtos!$D$6:$D$705,"="&amp;AF$24,5_Produtos!$C$6:$C$705,"="&amp;$AA$4,5_Produtos!$F$6:$F$705,"="&amp;"Pos-graduando coautor")</f>
        <v>0</v>
      </c>
      <c r="AG26" s="25" t="n">
        <f aca="false">COUNTIFS(5_Produtos!$B$6:$B$705,"="&amp;"Tecnica",5_Produtos!$D$6:$D$705,"="&amp;AG$24,5_Produtos!$C$6:$C$705,"="&amp;$AA$4,5_Produtos!$F$6:$F$705,"="&amp;"Pos-graduando coautor")</f>
        <v>0</v>
      </c>
      <c r="AH26" s="25"/>
      <c r="AI26" s="92" t="n">
        <f aca="false">(('SINTESE(automatica)'!C26*'CAPES_INFO(coordenacao)'!D$27+'SINTESE(automatica)'!E26*'CAPES_INFO(coordenacao)'!F$27+'SINTESE(automatica)'!G26*'CAPES_INFO(coordenacao)'!H$27+'SINTESE(automatica)'!I26*'CAPES_INFO(coordenacao)'!J$27)+('SINTESE(automatica)'!K26*'CAPES_INFO(coordenacao)'!D$27+'SINTESE(automatica)'!M26*'CAPES_INFO(coordenacao)'!F$27+'SINTESE(automatica)'!O26*'CAPES_INFO(coordenacao)'!H$27+'SINTESE(automatica)'!Q26*'CAPES_INFO(coordenacao)'!J$27)+('SINTESE(automatica)'!S26*'CAPES_INFO(coordenacao)'!D$27+'SINTESE(automatica)'!U26*'CAPES_INFO(coordenacao)'!F$27+'SINTESE(automatica)'!W26*'CAPES_INFO(coordenacao)'!H$27+'SINTESE(automatica)'!Y26*'CAPES_INFO(coordenacao)'!J$27)+('SINTESE(automatica)'!AA26*'CAPES_INFO(coordenacao)'!D$27+'SINTESE(automatica)'!AC26*'CAPES_INFO(coordenacao)'!F$27+'SINTESE(automatica)'!AE26*'CAPES_INFO(coordenacao)'!H$27+'SINTESE(automatica)'!AG26*'CAPES_INFO(coordenacao)'!J$27))/(4*AI4/48)</f>
        <v>0</v>
      </c>
      <c r="AJ26" s="93" t="n">
        <f aca="false">(('SINTESE(automatica)'!C26*'CAPES_INFO(coordenacao)'!D$27+'SINTESE(automatica)'!E26*'CAPES_INFO(coordenacao)'!F$27+'SINTESE(automatica)'!G26*'CAPES_INFO(coordenacao)'!H$27+'SINTESE(automatica)'!I26*'CAPES_INFO(coordenacao)'!J$27)+('SINTESE(automatica)'!K26*'CAPES_INFO(coordenacao)'!D$27+'SINTESE(automatica)'!M26*'CAPES_INFO(coordenacao)'!F$27+'SINTESE(automatica)'!O26*'CAPES_INFO(coordenacao)'!H$27+'SINTESE(automatica)'!Q26*'CAPES_INFO(coordenacao)'!J$27)+('SINTESE(automatica)'!S26*'CAPES_INFO(coordenacao)'!D$27+'SINTESE(automatica)'!U26*'CAPES_INFO(coordenacao)'!F$27+'SINTESE(automatica)'!W26*'CAPES_INFO(coordenacao)'!H$27+'SINTESE(automatica)'!Y26*'CAPES_INFO(coordenacao)'!J$27)+('SINTESE(automatica)'!AA26*'CAPES_INFO(coordenacao)'!D$27+'SINTESE(automatica)'!AC26*'CAPES_INFO(coordenacao)'!F$27+'SINTESE(automatica)'!AE26*'CAPES_INFO(coordenacao)'!H$27+'SINTESE(automatica)'!AG26*'CAPES_INFO(coordenacao)'!J$27))/(4)</f>
        <v>0</v>
      </c>
      <c r="AK26" s="54"/>
    </row>
    <row r="27" s="4" customFormat="true" ht="22.5" hidden="false" customHeight="true" outlineLevel="0" collapsed="false">
      <c r="A27" s="50" t="s">
        <v>55</v>
      </c>
      <c r="B27" s="50"/>
      <c r="C27" s="94" t="n">
        <f aca="false">SUM(C25:C26)*'CAPES_INFO(coordenacao)'!D27+SUM(E25:E26)*'CAPES_INFO(coordenacao)'!F27+SUM(G25:G26)*'CAPES_INFO(coordenacao)'!H27</f>
        <v>0</v>
      </c>
      <c r="D27" s="94"/>
      <c r="E27" s="94"/>
      <c r="F27" s="94"/>
      <c r="G27" s="94"/>
      <c r="H27" s="94"/>
      <c r="I27" s="94"/>
      <c r="J27" s="94"/>
      <c r="K27" s="95" t="n">
        <f aca="false">SUM(K25:K26)*'CAPES_INFO(coordenacao)'!D27+SUM(M25:M26)*'CAPES_INFO(coordenacao)'!F27+SUM(O25:O26)*'CAPES_INFO(coordenacao)'!H27</f>
        <v>0</v>
      </c>
      <c r="L27" s="95"/>
      <c r="M27" s="95"/>
      <c r="N27" s="95"/>
      <c r="O27" s="95"/>
      <c r="P27" s="95"/>
      <c r="Q27" s="95"/>
      <c r="R27" s="95"/>
      <c r="S27" s="96" t="n">
        <f aca="false">SUM(S25:S26)*'CAPES_INFO(coordenacao)'!D27+SUM(U25:U26)*'CAPES_INFO(coordenacao)'!F27+SUM(W25:W26)*'CAPES_INFO(coordenacao)'!H27</f>
        <v>0</v>
      </c>
      <c r="T27" s="96"/>
      <c r="U27" s="96"/>
      <c r="V27" s="96"/>
      <c r="W27" s="96"/>
      <c r="X27" s="96"/>
      <c r="Y27" s="96"/>
      <c r="Z27" s="96"/>
      <c r="AA27" s="97" t="n">
        <f aca="false">SUM(AA25:AA26)*'CAPES_INFO(coordenacao)'!D27+SUM(AC25:AC26)*'CAPES_INFO(coordenacao)'!F27+SUM(AE25:AE26)*'CAPES_INFO(coordenacao)'!H27</f>
        <v>0</v>
      </c>
      <c r="AB27" s="97"/>
      <c r="AC27" s="97"/>
      <c r="AD27" s="97"/>
      <c r="AE27" s="97"/>
      <c r="AF27" s="97"/>
      <c r="AG27" s="97"/>
      <c r="AH27" s="97"/>
      <c r="AI27" s="92" t="n">
        <f aca="false">(C27+K27+S27+AA27)/(4*AI4/48)</f>
        <v>0</v>
      </c>
      <c r="AJ27" s="93" t="n">
        <f aca="false">(C27+K27+S27+AA27)/4</f>
        <v>0</v>
      </c>
      <c r="AK27" s="54"/>
    </row>
    <row r="28" s="4" customFormat="true" ht="17.25" hidden="false" customHeight="true" outlineLevel="0" collapsed="false">
      <c r="A28" s="50" t="s">
        <v>56</v>
      </c>
      <c r="B28" s="50"/>
      <c r="C28" s="94" t="n">
        <f aca="false">SUM(C25:C26)*'CAPES_INFO(coordenacao)'!D27+SUM(E25:E26)*'CAPES_INFO(coordenacao)'!F27+SUM(G25:G26)*'CAPES_INFO(coordenacao)'!H27+SUM(H25:H26)*'CAPES_INFO(coordenacao)'!J27+SUM(I25:I26)*'CAPES_INFO(coordenacao)'!L27</f>
        <v>0</v>
      </c>
      <c r="D28" s="94"/>
      <c r="E28" s="94"/>
      <c r="F28" s="94"/>
      <c r="G28" s="94"/>
      <c r="H28" s="94"/>
      <c r="I28" s="94"/>
      <c r="J28" s="94"/>
      <c r="K28" s="95" t="n">
        <f aca="false">SUM(K25:K26)*'CAPES_INFO(coordenacao)'!D27+SUM(M25:M26)*'CAPES_INFO(coordenacao)'!F27+SUM(O25:O26)*'CAPES_INFO(coordenacao)'!H27+SUM(P25:P26)*'CAPES_INFO(coordenacao)'!J27+SUM(Q25:Q26)*'CAPES_INFO(coordenacao)'!L27</f>
        <v>0</v>
      </c>
      <c r="L28" s="95"/>
      <c r="M28" s="95"/>
      <c r="N28" s="95"/>
      <c r="O28" s="95"/>
      <c r="P28" s="95"/>
      <c r="Q28" s="95"/>
      <c r="R28" s="95"/>
      <c r="S28" s="96" t="n">
        <f aca="false">SUM(S25:S26)*'CAPES_INFO(coordenacao)'!D27+SUM(U25:U26)*'CAPES_INFO(coordenacao)'!F27+SUM(W25:W26)*'CAPES_INFO(coordenacao)'!H27+SUM(X25:X26)*'CAPES_INFO(coordenacao)'!J27+SUM(Y25:Y26)*'CAPES_INFO(coordenacao)'!L27</f>
        <v>0</v>
      </c>
      <c r="T28" s="96"/>
      <c r="U28" s="96"/>
      <c r="V28" s="96"/>
      <c r="W28" s="96"/>
      <c r="X28" s="96"/>
      <c r="Y28" s="96"/>
      <c r="Z28" s="96"/>
      <c r="AA28" s="97" t="n">
        <f aca="false">SUM(AA25:AA26)*'CAPES_INFO(coordenacao)'!D27+SUM(AC25:AC26)*'CAPES_INFO(coordenacao)'!F27+SUM(AE25:AE26)*'CAPES_INFO(coordenacao)'!H27+SUM(AF25:AF26)*'CAPES_INFO(coordenacao)'!J27+SUM(AG25:AG26)*'CAPES_INFO(coordenacao)'!L27</f>
        <v>0</v>
      </c>
      <c r="AB28" s="97"/>
      <c r="AC28" s="97"/>
      <c r="AD28" s="97"/>
      <c r="AE28" s="97"/>
      <c r="AF28" s="97"/>
      <c r="AG28" s="97"/>
      <c r="AH28" s="97"/>
      <c r="AI28" s="92" t="n">
        <f aca="false">(C28+K28+S28+AA28)/(4*AI4/48)</f>
        <v>0</v>
      </c>
      <c r="AJ28" s="93" t="n">
        <f aca="false">(C28+K28+S28+AA28)/4</f>
        <v>0</v>
      </c>
      <c r="AK28" s="54"/>
    </row>
    <row r="29" s="4" customFormat="true" ht="28.5" hidden="false" customHeight="true" outlineLevel="0" collapsed="false">
      <c r="A29" s="98" t="s">
        <v>57</v>
      </c>
      <c r="B29" s="98"/>
      <c r="C29" s="99" t="n">
        <f aca="false">IF((IF(C28&gt;0,(SUM(I25:I26)*'CAPES_INFO(coordenacao)'!L$27)/C28,0))&lt;=0.2,C28,C28-(IF(C28&gt;0,(SUM(I25:I26)*'CAPES_INFO(coordenacao)'!L$27)/C28,0))*C28+0.2*C28)</f>
        <v>0</v>
      </c>
      <c r="D29" s="99"/>
      <c r="E29" s="99"/>
      <c r="F29" s="99"/>
      <c r="G29" s="99"/>
      <c r="H29" s="99"/>
      <c r="I29" s="99"/>
      <c r="J29" s="99"/>
      <c r="K29" s="100" t="n">
        <f aca="false">IF((IF(K28&gt;0,(SUM(Q25:Q26)*'CAPES_INFO(coordenacao)'!L$27)/K28,0))&lt;=0.2,K28,K28-(IF(K28&gt;0,(SUM(Q25:Q26)*'CAPES_INFO(coordenacao)'!L$27)/K28,0))*K28+0.2*K28)</f>
        <v>0</v>
      </c>
      <c r="L29" s="100"/>
      <c r="M29" s="100"/>
      <c r="N29" s="100"/>
      <c r="O29" s="100"/>
      <c r="P29" s="100"/>
      <c r="Q29" s="100"/>
      <c r="R29" s="100"/>
      <c r="S29" s="101" t="n">
        <f aca="false">IF((IF(S28&gt;0,(SUM(Y25:Y26)*'CAPES_INFO(coordenacao)'!L$27)/S28,0))&lt;=0.2,S28,S28-(IF(S28&gt;0,(SUM(Y25:Y26)*'CAPES_INFO(coordenacao)'!L$27)/S28,0))*S28+0.2*S28)</f>
        <v>0</v>
      </c>
      <c r="T29" s="101"/>
      <c r="U29" s="101"/>
      <c r="V29" s="101"/>
      <c r="W29" s="101"/>
      <c r="X29" s="101"/>
      <c r="Y29" s="101"/>
      <c r="Z29" s="101"/>
      <c r="AA29" s="102" t="n">
        <f aca="false">IF((IF(AA28&gt;0,(SUM(AG25:AG26)*'CAPES_INFO(coordenacao)'!L$27)/AA28,0))&lt;=0.2,AA28,AA28-(IF(AA28&gt;0,(SUM(AG25:AG26)*'CAPES_INFO(coordenacao)'!L$27)/AA28,0))*AA28+0.2*AA28)</f>
        <v>0</v>
      </c>
      <c r="AB29" s="102"/>
      <c r="AC29" s="102"/>
      <c r="AD29" s="102"/>
      <c r="AE29" s="102"/>
      <c r="AF29" s="102"/>
      <c r="AG29" s="102"/>
      <c r="AH29" s="102"/>
      <c r="AI29" s="103" t="n">
        <f aca="false">(C29+K29+S29+AA29)/(4*AI4/48)</f>
        <v>0</v>
      </c>
      <c r="AJ29" s="104" t="n">
        <f aca="false">(C29+K29+S29+AA29)/4</f>
        <v>0</v>
      </c>
      <c r="AK29" s="54"/>
    </row>
    <row r="30" s="4" customFormat="true" ht="28.5" hidden="false" customHeight="true" outlineLevel="0" collapsed="false">
      <c r="A30" s="105" t="s">
        <v>58</v>
      </c>
      <c r="B30" s="105"/>
      <c r="C30" s="106" t="n">
        <f aca="false">SUM(C26)*'CAPES_INFO(coordenacao)'!D27+SUM(E26)*'CAPES_INFO(coordenacao)'!F27+SUM(G26)*'CAPES_INFO(coordenacao)'!H27+SUM(H26)*'CAPES_INFO(coordenacao)'!J27+SUM(I26)*'CAPES_INFO(coordenacao)'!L27</f>
        <v>0</v>
      </c>
      <c r="D30" s="106"/>
      <c r="E30" s="106"/>
      <c r="F30" s="106"/>
      <c r="G30" s="106"/>
      <c r="H30" s="106"/>
      <c r="I30" s="106"/>
      <c r="J30" s="106"/>
      <c r="K30" s="107" t="n">
        <f aca="false">SUM(K26)*'CAPES_INFO(coordenacao)'!D27+SUM(M26)*'CAPES_INFO(coordenacao)'!F27+SUM(O26)*'CAPES_INFO(coordenacao)'!H27+SUM(P26)*'CAPES_INFO(coordenacao)'!J27+SUM(Q26)*'CAPES_INFO(coordenacao)'!L27</f>
        <v>0</v>
      </c>
      <c r="L30" s="107"/>
      <c r="M30" s="107"/>
      <c r="N30" s="107"/>
      <c r="O30" s="107"/>
      <c r="P30" s="107"/>
      <c r="Q30" s="107"/>
      <c r="R30" s="107"/>
      <c r="S30" s="108" t="n">
        <f aca="false">SUM(S26)*'CAPES_INFO(coordenacao)'!D27+SUM(U26)*'CAPES_INFO(coordenacao)'!F27+SUM(W26)*'CAPES_INFO(coordenacao)'!H27+SUM(X26)*'CAPES_INFO(coordenacao)'!J27+SUM(Y26)*'CAPES_INFO(coordenacao)'!L27</f>
        <v>0</v>
      </c>
      <c r="T30" s="108"/>
      <c r="U30" s="108"/>
      <c r="V30" s="108"/>
      <c r="W30" s="108"/>
      <c r="X30" s="108"/>
      <c r="Y30" s="108"/>
      <c r="Z30" s="108"/>
      <c r="AA30" s="109" t="n">
        <f aca="false">SUM(AA26)*'CAPES_INFO(coordenacao)'!D27+SUM(AC26)*'CAPES_INFO(coordenacao)'!F27+SUM(AE26)*'CAPES_INFO(coordenacao)'!H27+SUM(AF26)*'CAPES_INFO(coordenacao)'!J27+SUM(AG26)*'CAPES_INFO(coordenacao)'!L27</f>
        <v>0</v>
      </c>
      <c r="AB30" s="109"/>
      <c r="AC30" s="109"/>
      <c r="AD30" s="109"/>
      <c r="AE30" s="109"/>
      <c r="AF30" s="109"/>
      <c r="AG30" s="109"/>
      <c r="AH30" s="109"/>
      <c r="AI30" s="103" t="n">
        <f aca="false">(C30+K30+S30+AA30)/(4*AI4/48)</f>
        <v>0</v>
      </c>
      <c r="AJ30" s="104" t="n">
        <f aca="false">(C30+K30+S30+AA30)/4</f>
        <v>0</v>
      </c>
      <c r="AK30" s="54"/>
    </row>
    <row r="31" s="4" customFormat="true" ht="24.75" hidden="false" customHeight="true" outlineLevel="0" collapsed="false">
      <c r="A31" s="110" t="s">
        <v>59</v>
      </c>
      <c r="B31" s="110"/>
      <c r="C31" s="111" t="n">
        <f aca="false">SUM(C6:I7)+SUM(C13:I14)+SUM(C19:I20)+SUM(C25:I26)</f>
        <v>0</v>
      </c>
      <c r="D31" s="111"/>
      <c r="E31" s="111"/>
      <c r="F31" s="111"/>
      <c r="G31" s="111"/>
      <c r="H31" s="111"/>
      <c r="I31" s="111"/>
      <c r="J31" s="111"/>
      <c r="K31" s="112" t="n">
        <f aca="false">SUM(K6:Q7)+SUM(K13:Q14)+SUM(K19:Q20)+SUM(K25:Q26)</f>
        <v>0</v>
      </c>
      <c r="L31" s="112"/>
      <c r="M31" s="112"/>
      <c r="N31" s="112"/>
      <c r="O31" s="112"/>
      <c r="P31" s="112"/>
      <c r="Q31" s="112"/>
      <c r="R31" s="112"/>
      <c r="S31" s="113" t="n">
        <f aca="false">SUM(S6:Y7)+SUM(S13:Y14)+SUM(S19:Y20)+SUM(S25:Y26)</f>
        <v>0</v>
      </c>
      <c r="T31" s="113"/>
      <c r="U31" s="113"/>
      <c r="V31" s="113"/>
      <c r="W31" s="113"/>
      <c r="X31" s="113"/>
      <c r="Y31" s="113"/>
      <c r="Z31" s="113"/>
      <c r="AA31" s="114" t="n">
        <f aca="false">SUM(AA6:AG7)+SUM(AA13:AG14)+SUM(AA19:AG20)+SUM(AA25:AG26)</f>
        <v>0</v>
      </c>
      <c r="AB31" s="114"/>
      <c r="AC31" s="114"/>
      <c r="AD31" s="114"/>
      <c r="AE31" s="114"/>
      <c r="AF31" s="114"/>
      <c r="AG31" s="114"/>
      <c r="AH31" s="114"/>
      <c r="AI31" s="115"/>
      <c r="AJ31" s="116"/>
      <c r="AK31" s="7"/>
    </row>
    <row r="32" s="4" customFormat="true" ht="24" hidden="false" customHeight="true" outlineLevel="0" collapsed="false">
      <c r="A32" s="117" t="s">
        <v>60</v>
      </c>
      <c r="B32" s="117"/>
      <c r="C32" s="118" t="n">
        <f aca="false">SUM(C7:I7)+SUM(C14:I14)+SUM(C20:I20)+SUM(C26:I26)</f>
        <v>0</v>
      </c>
      <c r="D32" s="118"/>
      <c r="E32" s="118"/>
      <c r="F32" s="118"/>
      <c r="G32" s="118"/>
      <c r="H32" s="118"/>
      <c r="I32" s="118"/>
      <c r="J32" s="118"/>
      <c r="K32" s="119" t="n">
        <f aca="false">SUM(K7:Q7)+SUM(K14:Q14)+SUM(K20:Q20)+SUM(K26:Q26)</f>
        <v>0</v>
      </c>
      <c r="L32" s="119"/>
      <c r="M32" s="119"/>
      <c r="N32" s="119"/>
      <c r="O32" s="119"/>
      <c r="P32" s="119"/>
      <c r="Q32" s="119"/>
      <c r="R32" s="119"/>
      <c r="S32" s="120" t="n">
        <f aca="false">SUM(S7:Y7)+SUM(S14:Y14)+SUM(S20:Y20)+SUM(S26:Y26)</f>
        <v>0</v>
      </c>
      <c r="T32" s="120"/>
      <c r="U32" s="120"/>
      <c r="V32" s="120"/>
      <c r="W32" s="120"/>
      <c r="X32" s="120"/>
      <c r="Y32" s="120"/>
      <c r="Z32" s="120"/>
      <c r="AA32" s="121" t="n">
        <f aca="false">SUM(AA7:AG7)+SUM(AA14:AG14)+SUM(AA20:AG20)+SUM(AA26:AG26)</f>
        <v>0</v>
      </c>
      <c r="AB32" s="121"/>
      <c r="AC32" s="121"/>
      <c r="AD32" s="121"/>
      <c r="AE32" s="121"/>
      <c r="AF32" s="121"/>
      <c r="AG32" s="121"/>
      <c r="AH32" s="121"/>
    </row>
    <row r="33" s="4" customFormat="true" ht="47.25" hidden="false" customHeight="true" outlineLevel="0" collapsed="false">
      <c r="A33" s="122" t="s">
        <v>61</v>
      </c>
      <c r="B33" s="122"/>
      <c r="C33" s="123" t="n">
        <f aca="false">(C10+C16+C22+C29)</f>
        <v>0</v>
      </c>
      <c r="D33" s="123"/>
      <c r="E33" s="123"/>
      <c r="F33" s="123"/>
      <c r="G33" s="123"/>
      <c r="H33" s="123"/>
      <c r="I33" s="123"/>
      <c r="J33" s="123"/>
      <c r="K33" s="124" t="n">
        <f aca="false">(K9+K16+K22+K28)</f>
        <v>0</v>
      </c>
      <c r="L33" s="124"/>
      <c r="M33" s="124"/>
      <c r="N33" s="124"/>
      <c r="O33" s="124"/>
      <c r="P33" s="124"/>
      <c r="Q33" s="124"/>
      <c r="R33" s="124"/>
      <c r="S33" s="125" t="n">
        <f aca="false">(S9+S16+S22+S28)</f>
        <v>0</v>
      </c>
      <c r="T33" s="125"/>
      <c r="U33" s="125"/>
      <c r="V33" s="125"/>
      <c r="W33" s="125"/>
      <c r="X33" s="125"/>
      <c r="Y33" s="125"/>
      <c r="Z33" s="125"/>
      <c r="AA33" s="126" t="n">
        <f aca="false">(AA9+AA16+AA22+AA28)</f>
        <v>0</v>
      </c>
      <c r="AB33" s="126"/>
      <c r="AC33" s="126"/>
      <c r="AD33" s="126"/>
      <c r="AE33" s="126"/>
      <c r="AF33" s="126"/>
      <c r="AG33" s="126"/>
      <c r="AH33" s="126"/>
      <c r="AI33" s="127" t="s">
        <v>62</v>
      </c>
      <c r="AJ33" s="127"/>
      <c r="AK33" s="127"/>
    </row>
    <row r="34" s="4" customFormat="true" ht="36" hidden="false" customHeight="true" outlineLevel="0" collapsed="false">
      <c r="A34" s="122" t="s">
        <v>63</v>
      </c>
      <c r="B34" s="122"/>
      <c r="C34" s="123" t="n">
        <f aca="false">C11+C17+C23+C30</f>
        <v>0</v>
      </c>
      <c r="D34" s="123"/>
      <c r="E34" s="123"/>
      <c r="F34" s="123"/>
      <c r="G34" s="123"/>
      <c r="H34" s="123"/>
      <c r="I34" s="123"/>
      <c r="J34" s="123"/>
      <c r="K34" s="124" t="n">
        <f aca="false">K11+K17+K23+K30</f>
        <v>0</v>
      </c>
      <c r="L34" s="124"/>
      <c r="M34" s="124"/>
      <c r="N34" s="124"/>
      <c r="O34" s="124"/>
      <c r="P34" s="124"/>
      <c r="Q34" s="124"/>
      <c r="R34" s="124"/>
      <c r="S34" s="125" t="n">
        <f aca="false">S11+S17+S23+S30</f>
        <v>0</v>
      </c>
      <c r="T34" s="125"/>
      <c r="U34" s="125"/>
      <c r="V34" s="125"/>
      <c r="W34" s="125"/>
      <c r="X34" s="125"/>
      <c r="Y34" s="125"/>
      <c r="Z34" s="125"/>
      <c r="AA34" s="126" t="n">
        <f aca="false">AA11+AA17+AA23+AA30</f>
        <v>0</v>
      </c>
      <c r="AB34" s="126"/>
      <c r="AC34" s="126"/>
      <c r="AD34" s="126"/>
      <c r="AE34" s="126"/>
      <c r="AF34" s="126"/>
      <c r="AG34" s="126"/>
      <c r="AH34" s="126"/>
      <c r="AI34" s="128" t="s">
        <v>64</v>
      </c>
      <c r="AJ34" s="129" t="s">
        <v>65</v>
      </c>
      <c r="AK34" s="129"/>
    </row>
    <row r="35" s="4" customFormat="true" ht="12" hidden="false" customHeight="true" outlineLevel="0" collapsed="false">
      <c r="A35" s="130"/>
      <c r="AI35" s="131" t="n">
        <f aca="false">(C33+K33+S33+AA33)/(4*AI4/48)</f>
        <v>0</v>
      </c>
      <c r="AJ35" s="129" t="n">
        <f aca="false">(C33+K33+S33+AA33)/4</f>
        <v>0</v>
      </c>
      <c r="AK35" s="129"/>
    </row>
    <row r="36" s="4" customFormat="true" ht="12.75" hidden="false" customHeight="true" outlineLevel="0" collapsed="false">
      <c r="A36" s="7"/>
      <c r="AI36" s="131"/>
      <c r="AJ36" s="129"/>
      <c r="AK36" s="129"/>
    </row>
    <row r="37" s="4" customFormat="true" ht="12.75" hidden="false" customHeight="true" outlineLevel="0" collapsed="false">
      <c r="A37" s="7"/>
      <c r="C37" s="132" t="s">
        <v>66</v>
      </c>
      <c r="D37" s="132"/>
      <c r="E37" s="132"/>
      <c r="F37" s="132"/>
      <c r="G37" s="132"/>
      <c r="H37" s="132"/>
      <c r="I37" s="132"/>
      <c r="J37" s="132"/>
      <c r="K37" s="133" t="n">
        <f aca="true">TODAY()</f>
        <v>46188</v>
      </c>
      <c r="L37" s="133"/>
      <c r="M37" s="133"/>
      <c r="N37" s="133"/>
      <c r="O37" s="133"/>
      <c r="P37" s="133"/>
      <c r="Q37" s="133"/>
      <c r="R37" s="133"/>
      <c r="AI37" s="7"/>
      <c r="AJ37" s="7"/>
      <c r="AK37" s="7"/>
    </row>
    <row r="38" s="4" customFormat="true" ht="33" hidden="false" customHeight="true" outlineLevel="0" collapsed="false">
      <c r="A38" s="7"/>
      <c r="C38" s="132" t="s">
        <v>67</v>
      </c>
      <c r="D38" s="132"/>
      <c r="E38" s="132"/>
      <c r="F38" s="132"/>
      <c r="G38" s="132"/>
      <c r="H38" s="132"/>
      <c r="I38" s="132"/>
      <c r="J38" s="132"/>
      <c r="K38" s="133" t="str">
        <f aca="false">_xlfn.CONCAT("01/01/",C4)</f>
        <v>01/01/2023</v>
      </c>
      <c r="L38" s="133"/>
      <c r="M38" s="133"/>
      <c r="N38" s="133"/>
      <c r="O38" s="133"/>
      <c r="P38" s="133"/>
      <c r="Q38" s="133"/>
      <c r="R38" s="133"/>
      <c r="AI38" s="134" t="s">
        <v>68</v>
      </c>
      <c r="AJ38" s="134"/>
      <c r="AK38" s="134"/>
    </row>
    <row r="39" s="4" customFormat="true" ht="30" hidden="false" customHeight="true" outlineLevel="0" collapsed="false">
      <c r="B39" s="7"/>
      <c r="C39" s="135"/>
      <c r="D39" s="135"/>
      <c r="E39" s="135"/>
      <c r="F39" s="135"/>
      <c r="G39" s="135"/>
      <c r="H39" s="135"/>
      <c r="I39" s="135"/>
      <c r="J39" s="135"/>
      <c r="K39" s="135"/>
      <c r="L39" s="135"/>
      <c r="M39" s="135"/>
      <c r="N39" s="135"/>
      <c r="O39" s="135"/>
      <c r="P39" s="135"/>
      <c r="Q39" s="135"/>
      <c r="R39" s="135"/>
      <c r="S39" s="136"/>
      <c r="T39" s="136"/>
      <c r="U39" s="136"/>
      <c r="V39" s="136"/>
      <c r="W39" s="136"/>
      <c r="X39" s="136"/>
      <c r="Y39" s="136"/>
      <c r="Z39" s="136"/>
      <c r="AA39" s="136"/>
      <c r="AB39" s="136"/>
      <c r="AC39" s="136"/>
      <c r="AD39" s="136"/>
      <c r="AE39" s="136"/>
      <c r="AF39" s="136"/>
      <c r="AG39" s="136"/>
      <c r="AH39" s="136"/>
      <c r="AI39" s="137" t="s">
        <v>64</v>
      </c>
      <c r="AJ39" s="138" t="s">
        <v>65</v>
      </c>
      <c r="AK39" s="138"/>
    </row>
    <row r="40" s="4" customFormat="true" ht="21" hidden="false" customHeight="true" outlineLevel="0" collapsed="false">
      <c r="B40" s="7"/>
      <c r="C40" s="7"/>
      <c r="D40" s="7"/>
      <c r="E40" s="7"/>
      <c r="F40" s="7"/>
      <c r="G40" s="7"/>
      <c r="H40" s="7"/>
      <c r="I40" s="7"/>
      <c r="J40" s="7"/>
      <c r="K40" s="7"/>
      <c r="L40" s="7"/>
      <c r="M40" s="7"/>
      <c r="N40" s="7"/>
      <c r="O40" s="7"/>
      <c r="P40" s="7"/>
      <c r="Q40" s="7"/>
      <c r="R40" s="7"/>
      <c r="S40" s="7"/>
      <c r="T40" s="7"/>
      <c r="U40" s="7"/>
      <c r="V40" s="139"/>
      <c r="W40" s="7"/>
      <c r="X40" s="7"/>
      <c r="Y40" s="7"/>
      <c r="Z40" s="7"/>
      <c r="AA40" s="7"/>
      <c r="AB40" s="7"/>
      <c r="AC40" s="7"/>
      <c r="AD40" s="7"/>
      <c r="AE40" s="7"/>
      <c r="AF40" s="7"/>
      <c r="AG40" s="7"/>
      <c r="AH40" s="7"/>
      <c r="AI40" s="140" t="n">
        <f aca="false">(C34+K34+S34+AA34)/(4*AI4/48)</f>
        <v>0</v>
      </c>
      <c r="AJ40" s="138" t="n">
        <f aca="false">(C34+K34+S34+AA34)/4</f>
        <v>0</v>
      </c>
      <c r="AK40" s="138"/>
    </row>
    <row r="41" s="4" customFormat="true" ht="21" hidden="false" customHeight="true" outlineLevel="0" collapsed="false">
      <c r="C41" s="7"/>
      <c r="D41" s="7"/>
      <c r="E41" s="7"/>
      <c r="F41" s="7"/>
      <c r="G41" s="7"/>
      <c r="H41" s="7"/>
      <c r="I41" s="7"/>
      <c r="J41" s="7"/>
      <c r="K41" s="7"/>
      <c r="L41" s="7"/>
      <c r="M41" s="141" t="s">
        <v>69</v>
      </c>
      <c r="N41" s="141"/>
      <c r="O41" s="141"/>
      <c r="P41" s="141"/>
      <c r="Q41" s="141"/>
      <c r="R41" s="141"/>
      <c r="S41" s="7"/>
      <c r="T41" s="7"/>
      <c r="U41" s="7"/>
      <c r="V41" s="7"/>
      <c r="W41" s="7"/>
      <c r="X41" s="7"/>
      <c r="Y41" s="7"/>
      <c r="Z41" s="7"/>
      <c r="AA41" s="7"/>
      <c r="AB41" s="7"/>
      <c r="AC41" s="7"/>
      <c r="AD41" s="7"/>
      <c r="AE41" s="7"/>
      <c r="AF41" s="7"/>
      <c r="AG41" s="7"/>
      <c r="AH41" s="7"/>
      <c r="AI41" s="140"/>
      <c r="AJ41" s="138"/>
      <c r="AK41" s="138"/>
    </row>
    <row r="42" s="4" customFormat="true" ht="18.75" hidden="false" customHeight="true" outlineLevel="0" collapsed="false">
      <c r="B42" s="142" t="s">
        <v>70</v>
      </c>
      <c r="C42" s="143" t="s">
        <v>71</v>
      </c>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row>
    <row r="43" s="4" customFormat="true" ht="18.75" hidden="false" customHeight="true" outlineLevel="0" collapsed="false">
      <c r="B43" s="144" t="s">
        <v>72</v>
      </c>
      <c r="C43" s="145" t="s">
        <v>73</v>
      </c>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row>
    <row r="44" s="4" customFormat="true" ht="18.75" hidden="false" customHeight="true" outlineLevel="0" collapsed="false">
      <c r="B44" s="142" t="s">
        <v>74</v>
      </c>
      <c r="C44" s="143" t="s">
        <v>75</v>
      </c>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row>
    <row r="45" s="4" customFormat="true" ht="18.75" hidden="false" customHeight="true" outlineLevel="0" collapsed="false">
      <c r="B45" s="142" t="s">
        <v>76</v>
      </c>
      <c r="C45" s="143" t="s">
        <v>77</v>
      </c>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row>
    <row r="46" s="4" customFormat="true" ht="18.75" hidden="false" customHeight="true" outlineLevel="0" collapsed="false">
      <c r="B46" s="142" t="s">
        <v>78</v>
      </c>
      <c r="C46" s="143" t="s">
        <v>79</v>
      </c>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row>
    <row r="47" s="4" customFormat="true" ht="18.75" hidden="false" customHeight="true" outlineLevel="0" collapsed="false">
      <c r="B47" s="142" t="s">
        <v>80</v>
      </c>
      <c r="C47" s="143" t="s">
        <v>81</v>
      </c>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row>
    <row r="48" s="4" customFormat="true" ht="18.75" hidden="false" customHeight="true" outlineLevel="0" collapsed="false">
      <c r="B48" s="142" t="s">
        <v>82</v>
      </c>
      <c r="C48" s="143" t="s">
        <v>83</v>
      </c>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row>
    <row r="49" s="4" customFormat="true" ht="18.75" hidden="false" customHeight="true" outlineLevel="0" collapsed="false">
      <c r="B49" s="142" t="s">
        <v>84</v>
      </c>
      <c r="C49" s="143" t="s">
        <v>85</v>
      </c>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row>
    <row r="50" s="4" customFormat="true" ht="18.75" hidden="false" customHeight="true" outlineLevel="0" collapsed="false">
      <c r="B50" s="142" t="s">
        <v>86</v>
      </c>
      <c r="C50" s="143" t="s">
        <v>87</v>
      </c>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row>
    <row r="51" s="4" customFormat="true" ht="31.5" hidden="false" customHeight="true" outlineLevel="0" collapsed="false">
      <c r="B51" s="142" t="s">
        <v>88</v>
      </c>
      <c r="C51" s="143" t="s">
        <v>89</v>
      </c>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row>
    <row r="52" s="4" customFormat="true" ht="31.5" hidden="false" customHeight="true" outlineLevel="0" collapsed="false">
      <c r="B52" s="142" t="s">
        <v>90</v>
      </c>
      <c r="C52" s="143" t="s">
        <v>91</v>
      </c>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row>
    <row r="53" s="4" customFormat="true" ht="12.75" hidden="false" customHeight="true" outlineLevel="0" collapsed="false">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row>
    <row r="54" s="4" customFormat="true" ht="12.75" hidden="false" customHeight="true" outlineLevel="0" collapsed="false">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row>
    <row r="55" s="4" customFormat="true" ht="12.75" hidden="false" customHeight="true" outlineLevel="0" collapsed="false">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row>
    <row r="56" s="4" customFormat="true" ht="12.75" hidden="false" customHeight="true" outlineLevel="0" collapsed="false">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row>
    <row r="57" s="4" customFormat="true" ht="12.75" hidden="false" customHeight="true" outlineLevel="0" collapsed="false">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row>
    <row r="58" s="4" customFormat="true" ht="12.75" hidden="false" customHeight="true" outlineLevel="0" collapsed="false">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row>
    <row r="59" s="4" customFormat="true" ht="12.75" hidden="false" customHeight="true" outlineLevel="0" collapsed="false">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row>
    <row r="60" s="4" customFormat="true" ht="12.75" hidden="false" customHeight="true" outlineLevel="0" collapsed="false">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row>
    <row r="61" s="4" customFormat="true" ht="12.75" hidden="false" customHeight="true" outlineLevel="0" collapsed="false">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row>
    <row r="62" s="4" customFormat="true" ht="12.75" hidden="false" customHeight="true" outlineLevel="0" collapsed="false">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row>
    <row r="63" s="4" customFormat="true" ht="12.75" hidden="false" customHeight="true" outlineLevel="0" collapsed="false">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row>
    <row r="64" s="4" customFormat="true" ht="12.75" hidden="false" customHeight="true" outlineLevel="0" collapsed="false">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row>
    <row r="65" customFormat="false" ht="12.75" hidden="false" customHeight="true" outlineLevel="0" collapsed="false">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row>
    <row r="66" customFormat="false" ht="12.75" hidden="false" customHeight="true" outlineLevel="0" collapsed="false">
      <c r="C66" s="146"/>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row>
    <row r="67" customFormat="false" ht="12.75" hidden="false" customHeight="true" outlineLevel="0" collapsed="false">
      <c r="C67" s="146"/>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row>
    <row r="68" customFormat="false" ht="12.75" hidden="false" customHeight="true" outlineLevel="0" collapsed="false">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row>
    <row r="69" customFormat="false" ht="12.75" hidden="false" customHeight="true" outlineLevel="0" collapsed="false">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row>
    <row r="70" customFormat="false" ht="12.75" hidden="false" customHeight="true" outlineLevel="0" collapsed="false">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row>
    <row r="71" customFormat="false" ht="12.75" hidden="false" customHeight="true" outlineLevel="0" collapsed="false">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row>
    <row r="72" customFormat="false" ht="12.75" hidden="false" customHeight="true" outlineLevel="0" collapsed="false">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row>
    <row r="73" customFormat="false" ht="12.75" hidden="false" customHeight="true" outlineLevel="0" collapsed="false">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row>
    <row r="74" customFormat="false" ht="12.75" hidden="false" customHeight="true" outlineLevel="0" collapsed="false">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row>
    <row r="75" customFormat="false" ht="12.75" hidden="false" customHeight="true" outlineLevel="0" collapsed="false">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row>
    <row r="76" customFormat="false" ht="12.75" hidden="false" customHeight="true" outlineLevel="0" collapsed="false">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row>
    <row r="77" customFormat="false" ht="12.75" hidden="false" customHeight="true" outlineLevel="0" collapsed="false">
      <c r="C77" s="146"/>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row>
    <row r="78" customFormat="false" ht="12.75" hidden="false" customHeight="true" outlineLevel="0" collapsed="false">
      <c r="C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row>
    <row r="79" customFormat="false" ht="12.75" hidden="false" customHeight="true" outlineLevel="0" collapsed="false">
      <c r="C79" s="146"/>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row>
    <row r="80" customFormat="false" ht="12.75" hidden="false" customHeight="true" outlineLevel="0" collapsed="false">
      <c r="C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row>
    <row r="81" customFormat="false" ht="12.75" hidden="false" customHeight="true" outlineLevel="0" collapsed="false">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row>
    <row r="82" customFormat="false" ht="12.75" hidden="false" customHeight="true" outlineLevel="0" collapsed="false">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row>
    <row r="83" customFormat="false" ht="12.75" hidden="false" customHeight="true" outlineLevel="0" collapsed="false">
      <c r="C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row>
    <row r="84" customFormat="false" ht="12.75" hidden="false" customHeight="true" outlineLevel="0" collapsed="false">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row>
    <row r="85" customFormat="false" ht="12.75" hidden="false" customHeight="true" outlineLevel="0" collapsed="false">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row>
    <row r="86" customFormat="false" ht="12.75" hidden="false" customHeight="true" outlineLevel="0" collapsed="false">
      <c r="C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row>
    <row r="87" customFormat="false" ht="12.75" hidden="false" customHeight="true" outlineLevel="0" collapsed="false">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row>
    <row r="88" customFormat="false" ht="12.75" hidden="false" customHeight="true" outlineLevel="0" collapsed="false">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row>
    <row r="89" customFormat="false" ht="12.75" hidden="false" customHeight="true" outlineLevel="0" collapsed="false">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row>
    <row r="90" customFormat="false" ht="12.75" hidden="false" customHeight="true" outlineLevel="0" collapsed="false">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row>
    <row r="91" customFormat="false" ht="12.75" hidden="false" customHeight="true" outlineLevel="0" collapsed="false">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row>
    <row r="92" customFormat="false" ht="12.75" hidden="false" customHeight="true" outlineLevel="0" collapsed="false">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row>
    <row r="93" customFormat="false" ht="12.75" hidden="false" customHeight="true" outlineLevel="0" collapsed="false">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row>
    <row r="94" customFormat="false" ht="12.75" hidden="false" customHeight="true" outlineLevel="0" collapsed="false">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row>
    <row r="95" customFormat="false" ht="12.75" hidden="false" customHeight="true" outlineLevel="0" collapsed="false">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row>
    <row r="96" customFormat="false" ht="12.75" hidden="false" customHeight="true" outlineLevel="0" collapsed="false">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row>
    <row r="97" customFormat="false" ht="12.75" hidden="false" customHeight="true" outlineLevel="0" collapsed="false">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row>
    <row r="98" customFormat="false" ht="12.75" hidden="false" customHeight="true" outlineLevel="0" collapsed="false">
      <c r="C98" s="146"/>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row>
    <row r="99" customFormat="false" ht="12.75" hidden="false" customHeight="true" outlineLevel="0" collapsed="false">
      <c r="C99" s="146"/>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row>
    <row r="100" customFormat="false" ht="12.75" hidden="false" customHeight="true" outlineLevel="0" collapsed="false">
      <c r="C100" s="146"/>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row>
    <row r="101" customFormat="false" ht="12.75" hidden="false" customHeight="true" outlineLevel="0" collapsed="false">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row>
    <row r="102" customFormat="false" ht="12.75" hidden="false" customHeight="true" outlineLevel="0" collapsed="false">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row>
    <row r="103" customFormat="false" ht="12.75" hidden="false" customHeight="true" outlineLevel="0" collapsed="false">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row>
    <row r="104" customFormat="false" ht="12.75" hidden="false" customHeight="true" outlineLevel="0" collapsed="false">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E104" s="146"/>
      <c r="AF104" s="146"/>
      <c r="AG104" s="146"/>
      <c r="AH104" s="146"/>
    </row>
    <row r="105" customFormat="false" ht="12.75" hidden="false" customHeight="true" outlineLevel="0" collapsed="false">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row>
    <row r="106" customFormat="false" ht="12.75" hidden="false" customHeight="true" outlineLevel="0" collapsed="false">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row>
    <row r="107" customFormat="false" ht="12.75" hidden="false" customHeight="true" outlineLevel="0" collapsed="false">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row>
    <row r="108" customFormat="false" ht="12.75" hidden="false" customHeight="true" outlineLevel="0" collapsed="false">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row>
    <row r="109" customFormat="false" ht="12.75" hidden="false" customHeight="true" outlineLevel="0" collapsed="false">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row>
    <row r="110" customFormat="false" ht="12.75" hidden="false" customHeight="true" outlineLevel="0" collapsed="false">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row>
    <row r="111" customFormat="false" ht="12.75" hidden="false" customHeight="true" outlineLevel="0" collapsed="false">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46"/>
      <c r="AB111" s="146"/>
      <c r="AC111" s="146"/>
      <c r="AD111" s="146"/>
      <c r="AE111" s="146"/>
      <c r="AF111" s="146"/>
      <c r="AG111" s="146"/>
      <c r="AH111" s="146"/>
    </row>
    <row r="112" customFormat="false" ht="12.75" hidden="false" customHeight="true" outlineLevel="0" collapsed="false">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row>
    <row r="113" customFormat="false" ht="12.75" hidden="false" customHeight="true" outlineLevel="0" collapsed="false">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row>
    <row r="114" customFormat="false" ht="12.75" hidden="false" customHeight="true" outlineLevel="0" collapsed="false">
      <c r="C114" s="146"/>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c r="AA114" s="146"/>
      <c r="AB114" s="146"/>
      <c r="AC114" s="146"/>
      <c r="AD114" s="146"/>
      <c r="AE114" s="146"/>
      <c r="AF114" s="146"/>
      <c r="AG114" s="146"/>
      <c r="AH114" s="146"/>
    </row>
    <row r="115" customFormat="false" ht="12.75" hidden="false" customHeight="true" outlineLevel="0" collapsed="false">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row>
    <row r="116" customFormat="false" ht="12.75" hidden="false" customHeight="true" outlineLevel="0" collapsed="false">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row>
    <row r="117" customFormat="false" ht="12.75" hidden="false" customHeight="true" outlineLevel="0" collapsed="false">
      <c r="C117" s="146"/>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c r="AD117" s="146"/>
      <c r="AE117" s="146"/>
      <c r="AF117" s="146"/>
      <c r="AG117" s="146"/>
      <c r="AH117" s="146"/>
    </row>
    <row r="118" customFormat="false" ht="12.75" hidden="false" customHeight="true" outlineLevel="0" collapsed="false">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row>
    <row r="119" customFormat="false" ht="12.75" hidden="false" customHeight="true" outlineLevel="0" collapsed="false">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c r="AD119" s="146"/>
      <c r="AE119" s="146"/>
      <c r="AF119" s="146"/>
      <c r="AG119" s="146"/>
      <c r="AH119" s="146"/>
    </row>
    <row r="120" customFormat="false" ht="12.75" hidden="false" customHeight="true" outlineLevel="0" collapsed="false">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row>
    <row r="121" customFormat="false" ht="12.75" hidden="false" customHeight="true" outlineLevel="0" collapsed="false">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row>
    <row r="122" customFormat="false" ht="12.75" hidden="false" customHeight="true" outlineLevel="0" collapsed="false">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row>
    <row r="123" customFormat="false" ht="12.75" hidden="false" customHeight="true" outlineLevel="0" collapsed="false">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row>
    <row r="124" customFormat="false" ht="12.75" hidden="false" customHeight="true" outlineLevel="0" collapsed="false">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46"/>
      <c r="AF124" s="146"/>
      <c r="AG124" s="146"/>
      <c r="AH124" s="146"/>
    </row>
    <row r="125" customFormat="false" ht="12.75" hidden="false" customHeight="true" outlineLevel="0" collapsed="false">
      <c r="C125" s="146"/>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c r="AD125" s="146"/>
      <c r="AE125" s="146"/>
      <c r="AF125" s="146"/>
      <c r="AG125" s="146"/>
      <c r="AH125" s="146"/>
    </row>
    <row r="126" customFormat="false" ht="12.75" hidden="false" customHeight="true" outlineLevel="0" collapsed="false">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row>
    <row r="127" customFormat="false" ht="12.75" hidden="false" customHeight="true" outlineLevel="0" collapsed="false">
      <c r="C127" s="146"/>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c r="AD127" s="146"/>
      <c r="AE127" s="146"/>
      <c r="AF127" s="146"/>
      <c r="AG127" s="146"/>
      <c r="AH127" s="146"/>
    </row>
    <row r="128" customFormat="false" ht="12.75" hidden="false" customHeight="true" outlineLevel="0" collapsed="false">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row>
    <row r="129" customFormat="false" ht="12.75" hidden="false" customHeight="true" outlineLevel="0" collapsed="false">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row>
    <row r="130" customFormat="false" ht="12.75" hidden="false" customHeight="true" outlineLevel="0" collapsed="false">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c r="AG130" s="146"/>
      <c r="AH130" s="146"/>
    </row>
    <row r="131" customFormat="false" ht="12.75" hidden="false" customHeight="true" outlineLevel="0" collapsed="false">
      <c r="C131" s="146"/>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c r="AD131" s="146"/>
      <c r="AE131" s="146"/>
      <c r="AF131" s="146"/>
      <c r="AG131" s="146"/>
      <c r="AH131" s="146"/>
    </row>
    <row r="132" customFormat="false" ht="12.75" hidden="false" customHeight="true" outlineLevel="0" collapsed="false">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row>
    <row r="133" customFormat="false" ht="12.75" hidden="false" customHeight="true" outlineLevel="0" collapsed="false">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6"/>
      <c r="AF133" s="146"/>
      <c r="AG133" s="146"/>
      <c r="AH133" s="146"/>
    </row>
    <row r="134" customFormat="false" ht="12.75" hidden="false" customHeight="true" outlineLevel="0" collapsed="false">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row>
    <row r="135" customFormat="false" ht="12.75" hidden="false" customHeight="true" outlineLevel="0" collapsed="false">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row>
    <row r="136" customFormat="false" ht="12.75" hidden="false" customHeight="true" outlineLevel="0" collapsed="false">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row>
    <row r="137" customFormat="false" ht="12.75" hidden="false" customHeight="true" outlineLevel="0" collapsed="false">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row>
    <row r="138" customFormat="false" ht="12.75" hidden="false" customHeight="true" outlineLevel="0" collapsed="false">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c r="AA138" s="146"/>
      <c r="AB138" s="146"/>
      <c r="AC138" s="146"/>
      <c r="AD138" s="146"/>
      <c r="AE138" s="146"/>
      <c r="AF138" s="146"/>
      <c r="AG138" s="146"/>
      <c r="AH138" s="146"/>
    </row>
    <row r="139" customFormat="false" ht="12.75" hidden="false" customHeight="true" outlineLevel="0" collapsed="false">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row>
    <row r="140" customFormat="false" ht="12.75" hidden="false" customHeight="true" outlineLevel="0" collapsed="false">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row>
    <row r="141" customFormat="false" ht="12.75" hidden="false" customHeight="true" outlineLevel="0" collapsed="false">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c r="AA141" s="146"/>
      <c r="AB141" s="146"/>
      <c r="AC141" s="146"/>
      <c r="AD141" s="146"/>
      <c r="AE141" s="146"/>
      <c r="AF141" s="146"/>
      <c r="AG141" s="146"/>
      <c r="AH141" s="146"/>
    </row>
    <row r="142" customFormat="false" ht="12.75" hidden="false" customHeight="true" outlineLevel="0" collapsed="false">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row>
    <row r="143" customFormat="false" ht="12.75" hidden="false" customHeight="true" outlineLevel="0" collapsed="false">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row>
    <row r="144" customFormat="false" ht="12.75" hidden="false" customHeight="true" outlineLevel="0" collapsed="false">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row>
    <row r="145" customFormat="false" ht="12.75" hidden="false" customHeight="true" outlineLevel="0" collapsed="false">
      <c r="C145" s="146"/>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row>
    <row r="146" customFormat="false" ht="12.75" hidden="false" customHeight="true" outlineLevel="0" collapsed="false">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row>
    <row r="147" customFormat="false" ht="12.75" hidden="false" customHeight="true" outlineLevel="0" collapsed="false">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c r="AA147" s="146"/>
      <c r="AB147" s="146"/>
      <c r="AC147" s="146"/>
      <c r="AD147" s="146"/>
      <c r="AE147" s="146"/>
      <c r="AF147" s="146"/>
      <c r="AG147" s="146"/>
      <c r="AH147" s="146"/>
    </row>
    <row r="148" customFormat="false" ht="12.75" hidden="false" customHeight="true" outlineLevel="0" collapsed="false">
      <c r="C148" s="146"/>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c r="AA148" s="146"/>
      <c r="AB148" s="146"/>
      <c r="AC148" s="146"/>
      <c r="AD148" s="146"/>
      <c r="AE148" s="146"/>
      <c r="AF148" s="146"/>
      <c r="AG148" s="146"/>
      <c r="AH148" s="146"/>
    </row>
    <row r="149" customFormat="false" ht="12.75" hidden="false" customHeight="true" outlineLevel="0" collapsed="false">
      <c r="C149" s="146"/>
      <c r="D149" s="146"/>
      <c r="E149" s="146"/>
      <c r="F149" s="146"/>
      <c r="G149" s="146"/>
      <c r="H149" s="146"/>
      <c r="I149" s="146"/>
      <c r="J149" s="146"/>
      <c r="K149" s="146"/>
      <c r="L149" s="146"/>
      <c r="M149" s="146"/>
      <c r="N149" s="146"/>
      <c r="O149" s="146"/>
      <c r="P149" s="146"/>
      <c r="Q149" s="146"/>
      <c r="R149" s="146"/>
      <c r="S149" s="146"/>
      <c r="T149" s="146"/>
      <c r="U149" s="146"/>
      <c r="V149" s="146"/>
      <c r="W149" s="146"/>
      <c r="X149" s="146"/>
      <c r="Y149" s="146"/>
      <c r="Z149" s="146"/>
      <c r="AA149" s="146"/>
      <c r="AB149" s="146"/>
      <c r="AC149" s="146"/>
      <c r="AD149" s="146"/>
      <c r="AE149" s="146"/>
      <c r="AF149" s="146"/>
      <c r="AG149" s="146"/>
      <c r="AH149" s="146"/>
    </row>
    <row r="150" customFormat="false" ht="12.75" hidden="false" customHeight="true" outlineLevel="0" collapsed="false">
      <c r="C150" s="146"/>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row>
    <row r="151" customFormat="false" ht="12.75" hidden="false" customHeight="true" outlineLevel="0" collapsed="false">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c r="AA151" s="146"/>
      <c r="AB151" s="146"/>
      <c r="AC151" s="146"/>
      <c r="AD151" s="146"/>
      <c r="AE151" s="146"/>
      <c r="AF151" s="146"/>
      <c r="AG151" s="146"/>
      <c r="AH151" s="146"/>
    </row>
    <row r="152" customFormat="false" ht="12.75" hidden="false" customHeight="true" outlineLevel="0" collapsed="false">
      <c r="C152" s="146"/>
      <c r="D152" s="146"/>
      <c r="E152" s="146"/>
      <c r="F152" s="146"/>
      <c r="G152" s="146"/>
      <c r="H152" s="146"/>
      <c r="I152" s="146"/>
      <c r="J152" s="146"/>
      <c r="K152" s="146"/>
      <c r="L152" s="146"/>
      <c r="M152" s="146"/>
      <c r="N152" s="146"/>
      <c r="O152" s="146"/>
      <c r="P152" s="146"/>
      <c r="Q152" s="146"/>
      <c r="R152" s="146"/>
      <c r="S152" s="146"/>
      <c r="T152" s="146"/>
      <c r="U152" s="146"/>
      <c r="V152" s="146"/>
      <c r="W152" s="146"/>
      <c r="X152" s="146"/>
      <c r="Y152" s="146"/>
      <c r="Z152" s="146"/>
      <c r="AA152" s="146"/>
      <c r="AB152" s="146"/>
      <c r="AC152" s="146"/>
      <c r="AD152" s="146"/>
      <c r="AE152" s="146"/>
      <c r="AF152" s="146"/>
      <c r="AG152" s="146"/>
      <c r="AH152" s="146"/>
    </row>
    <row r="153" customFormat="false" ht="12.75" hidden="false" customHeight="true" outlineLevel="0" collapsed="false">
      <c r="C153" s="146"/>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c r="AA153" s="146"/>
      <c r="AB153" s="146"/>
      <c r="AC153" s="146"/>
      <c r="AD153" s="146"/>
      <c r="AE153" s="146"/>
      <c r="AF153" s="146"/>
      <c r="AG153" s="146"/>
      <c r="AH153" s="146"/>
    </row>
    <row r="154" customFormat="false" ht="12.75" hidden="false" customHeight="true" outlineLevel="0" collapsed="false">
      <c r="C154" s="146"/>
      <c r="D154" s="146"/>
      <c r="E154" s="146"/>
      <c r="F154" s="146"/>
      <c r="G154" s="146"/>
      <c r="H154" s="146"/>
      <c r="I154" s="146"/>
      <c r="J154" s="146"/>
      <c r="K154" s="146"/>
      <c r="L154" s="146"/>
      <c r="M154" s="146"/>
      <c r="N154" s="146"/>
      <c r="O154" s="146"/>
      <c r="P154" s="146"/>
      <c r="Q154" s="146"/>
      <c r="R154" s="146"/>
      <c r="S154" s="146"/>
      <c r="T154" s="146"/>
      <c r="U154" s="146"/>
      <c r="V154" s="146"/>
      <c r="W154" s="146"/>
      <c r="X154" s="146"/>
      <c r="Y154" s="146"/>
      <c r="Z154" s="146"/>
      <c r="AA154" s="146"/>
      <c r="AB154" s="146"/>
      <c r="AC154" s="146"/>
      <c r="AD154" s="146"/>
      <c r="AE154" s="146"/>
      <c r="AF154" s="146"/>
      <c r="AG154" s="146"/>
      <c r="AH154" s="146"/>
    </row>
    <row r="155" customFormat="false" ht="12.75" hidden="false" customHeight="true" outlineLevel="0" collapsed="false">
      <c r="C155" s="146"/>
      <c r="D155" s="146"/>
      <c r="E155" s="146"/>
      <c r="F155" s="146"/>
      <c r="G155" s="146"/>
      <c r="H155" s="146"/>
      <c r="I155" s="146"/>
      <c r="J155" s="146"/>
      <c r="K155" s="146"/>
      <c r="L155" s="146"/>
      <c r="M155" s="146"/>
      <c r="N155" s="146"/>
      <c r="O155" s="146"/>
      <c r="P155" s="146"/>
      <c r="Q155" s="146"/>
      <c r="R155" s="146"/>
      <c r="S155" s="146"/>
      <c r="T155" s="146"/>
      <c r="U155" s="146"/>
      <c r="V155" s="146"/>
      <c r="W155" s="146"/>
      <c r="X155" s="146"/>
      <c r="Y155" s="146"/>
      <c r="Z155" s="146"/>
      <c r="AA155" s="146"/>
      <c r="AB155" s="146"/>
      <c r="AC155" s="146"/>
      <c r="AD155" s="146"/>
      <c r="AE155" s="146"/>
      <c r="AF155" s="146"/>
      <c r="AG155" s="146"/>
      <c r="AH155" s="146"/>
    </row>
    <row r="156" customFormat="false" ht="12.75" hidden="false" customHeight="true" outlineLevel="0" collapsed="false">
      <c r="C156" s="146"/>
      <c r="D156" s="146"/>
      <c r="E156" s="146"/>
      <c r="F156" s="146"/>
      <c r="G156" s="146"/>
      <c r="H156" s="146"/>
      <c r="I156" s="146"/>
      <c r="J156" s="146"/>
      <c r="K156" s="146"/>
      <c r="L156" s="146"/>
      <c r="M156" s="146"/>
      <c r="N156" s="146"/>
      <c r="O156" s="146"/>
      <c r="P156" s="146"/>
      <c r="Q156" s="146"/>
      <c r="R156" s="146"/>
      <c r="S156" s="146"/>
      <c r="T156" s="146"/>
      <c r="U156" s="146"/>
      <c r="V156" s="146"/>
      <c r="W156" s="146"/>
      <c r="X156" s="146"/>
      <c r="Y156" s="146"/>
      <c r="Z156" s="146"/>
      <c r="AA156" s="146"/>
      <c r="AB156" s="146"/>
      <c r="AC156" s="146"/>
      <c r="AD156" s="146"/>
      <c r="AE156" s="146"/>
      <c r="AF156" s="146"/>
      <c r="AG156" s="146"/>
      <c r="AH156" s="146"/>
    </row>
    <row r="157" customFormat="false" ht="12.75" hidden="false" customHeight="true" outlineLevel="0" collapsed="false">
      <c r="C157" s="146"/>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c r="AA157" s="146"/>
      <c r="AB157" s="146"/>
      <c r="AC157" s="146"/>
      <c r="AD157" s="146"/>
      <c r="AE157" s="146"/>
      <c r="AF157" s="146"/>
      <c r="AG157" s="146"/>
      <c r="AH157" s="146"/>
    </row>
    <row r="158" customFormat="false" ht="12.75" hidden="false" customHeight="true" outlineLevel="0" collapsed="false">
      <c r="C158" s="146"/>
      <c r="D158" s="146"/>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c r="AA158" s="146"/>
      <c r="AB158" s="146"/>
      <c r="AC158" s="146"/>
      <c r="AD158" s="146"/>
      <c r="AE158" s="146"/>
      <c r="AF158" s="146"/>
      <c r="AG158" s="146"/>
      <c r="AH158" s="146"/>
    </row>
    <row r="159" customFormat="false" ht="12.75" hidden="false" customHeight="true" outlineLevel="0" collapsed="false">
      <c r="C159" s="146"/>
      <c r="D159" s="146"/>
      <c r="E159" s="146"/>
      <c r="F159" s="146"/>
      <c r="G159" s="146"/>
      <c r="H159" s="146"/>
      <c r="I159" s="146"/>
      <c r="J159" s="146"/>
      <c r="K159" s="146"/>
      <c r="L159" s="146"/>
      <c r="M159" s="146"/>
      <c r="N159" s="146"/>
      <c r="O159" s="146"/>
      <c r="P159" s="146"/>
      <c r="Q159" s="146"/>
      <c r="R159" s="146"/>
      <c r="S159" s="146"/>
      <c r="T159" s="146"/>
      <c r="U159" s="146"/>
      <c r="V159" s="146"/>
      <c r="W159" s="146"/>
      <c r="X159" s="146"/>
      <c r="Y159" s="146"/>
      <c r="Z159" s="146"/>
      <c r="AA159" s="146"/>
      <c r="AB159" s="146"/>
      <c r="AC159" s="146"/>
      <c r="AD159" s="146"/>
      <c r="AE159" s="146"/>
      <c r="AF159" s="146"/>
      <c r="AG159" s="146"/>
      <c r="AH159" s="146"/>
    </row>
    <row r="160" customFormat="false" ht="12.75" hidden="false" customHeight="true" outlineLevel="0" collapsed="false">
      <c r="C160" s="146"/>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c r="AA160" s="146"/>
      <c r="AB160" s="146"/>
      <c r="AC160" s="146"/>
      <c r="AD160" s="146"/>
      <c r="AE160" s="146"/>
      <c r="AF160" s="146"/>
      <c r="AG160" s="146"/>
      <c r="AH160" s="146"/>
    </row>
    <row r="161" customFormat="false" ht="12.75" hidden="false" customHeight="true" outlineLevel="0" collapsed="false">
      <c r="C161" s="146"/>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c r="AA161" s="146"/>
      <c r="AB161" s="146"/>
      <c r="AC161" s="146"/>
      <c r="AD161" s="146"/>
      <c r="AE161" s="146"/>
      <c r="AF161" s="146"/>
      <c r="AG161" s="146"/>
      <c r="AH161" s="146"/>
    </row>
    <row r="162" customFormat="false" ht="12.75" hidden="false" customHeight="true" outlineLevel="0" collapsed="false">
      <c r="C162" s="146"/>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c r="AA162" s="146"/>
      <c r="AB162" s="146"/>
      <c r="AC162" s="146"/>
      <c r="AD162" s="146"/>
      <c r="AE162" s="146"/>
      <c r="AF162" s="146"/>
      <c r="AG162" s="146"/>
      <c r="AH162" s="146"/>
    </row>
    <row r="163" customFormat="false" ht="12.75" hidden="false" customHeight="true" outlineLevel="0" collapsed="false">
      <c r="C163" s="146"/>
      <c r="D163" s="146"/>
      <c r="E163" s="146"/>
      <c r="F163" s="146"/>
      <c r="G163" s="146"/>
      <c r="H163" s="146"/>
      <c r="I163" s="146"/>
      <c r="J163" s="146"/>
      <c r="K163" s="146"/>
      <c r="L163" s="146"/>
      <c r="M163" s="146"/>
      <c r="N163" s="146"/>
      <c r="O163" s="146"/>
      <c r="P163" s="146"/>
      <c r="Q163" s="146"/>
      <c r="R163" s="146"/>
      <c r="S163" s="146"/>
      <c r="T163" s="146"/>
      <c r="U163" s="146"/>
      <c r="V163" s="146"/>
      <c r="W163" s="146"/>
      <c r="X163" s="146"/>
      <c r="Y163" s="146"/>
      <c r="Z163" s="146"/>
      <c r="AA163" s="146"/>
      <c r="AB163" s="146"/>
      <c r="AC163" s="146"/>
      <c r="AD163" s="146"/>
      <c r="AE163" s="146"/>
      <c r="AF163" s="146"/>
      <c r="AG163" s="146"/>
      <c r="AH163" s="146"/>
    </row>
    <row r="164" customFormat="false" ht="12.75" hidden="false" customHeight="true" outlineLevel="0" collapsed="false">
      <c r="C164" s="146"/>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row>
    <row r="165" customFormat="false" ht="12.75" hidden="false" customHeight="true" outlineLevel="0" collapsed="false">
      <c r="C165" s="146"/>
      <c r="D165" s="146"/>
      <c r="E165" s="146"/>
      <c r="F165" s="146"/>
      <c r="G165" s="146"/>
      <c r="H165" s="146"/>
      <c r="I165" s="146"/>
      <c r="J165" s="146"/>
      <c r="K165" s="146"/>
      <c r="L165" s="146"/>
      <c r="M165" s="146"/>
      <c r="N165" s="146"/>
      <c r="O165" s="146"/>
      <c r="P165" s="146"/>
      <c r="Q165" s="146"/>
      <c r="R165" s="146"/>
      <c r="S165" s="146"/>
      <c r="T165" s="146"/>
      <c r="U165" s="146"/>
      <c r="V165" s="146"/>
      <c r="W165" s="146"/>
      <c r="X165" s="146"/>
      <c r="Y165" s="146"/>
      <c r="Z165" s="146"/>
      <c r="AA165" s="146"/>
      <c r="AB165" s="146"/>
      <c r="AC165" s="146"/>
      <c r="AD165" s="146"/>
      <c r="AE165" s="146"/>
      <c r="AF165" s="146"/>
      <c r="AG165" s="146"/>
      <c r="AH165" s="146"/>
    </row>
    <row r="166" customFormat="false" ht="12.75" hidden="false" customHeight="true" outlineLevel="0" collapsed="false">
      <c r="C166" s="146"/>
      <c r="D166" s="146"/>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row>
    <row r="167" customFormat="false" ht="12.75" hidden="false" customHeight="true" outlineLevel="0" collapsed="false">
      <c r="C167" s="146"/>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row>
    <row r="168" customFormat="false" ht="12.75" hidden="false" customHeight="true" outlineLevel="0" collapsed="false">
      <c r="C168" s="146"/>
      <c r="D168" s="146"/>
      <c r="E168" s="146"/>
      <c r="F168" s="146"/>
      <c r="G168" s="146"/>
      <c r="H168" s="146"/>
      <c r="I168" s="146"/>
      <c r="J168" s="146"/>
      <c r="K168" s="146"/>
      <c r="L168" s="146"/>
      <c r="M168" s="146"/>
      <c r="N168" s="146"/>
      <c r="O168" s="146"/>
      <c r="P168" s="146"/>
      <c r="Q168" s="146"/>
      <c r="R168" s="146"/>
      <c r="S168" s="146"/>
      <c r="T168" s="146"/>
      <c r="U168" s="146"/>
      <c r="V168" s="146"/>
      <c r="W168" s="146"/>
      <c r="X168" s="146"/>
      <c r="Y168" s="146"/>
      <c r="Z168" s="146"/>
      <c r="AA168" s="146"/>
      <c r="AB168" s="146"/>
      <c r="AC168" s="146"/>
      <c r="AD168" s="146"/>
      <c r="AE168" s="146"/>
      <c r="AF168" s="146"/>
      <c r="AG168" s="146"/>
      <c r="AH168" s="146"/>
    </row>
    <row r="169" customFormat="false" ht="12.75" hidden="false" customHeight="true" outlineLevel="0" collapsed="false">
      <c r="C169" s="146"/>
      <c r="D169" s="146"/>
      <c r="E169" s="146"/>
      <c r="F169" s="146"/>
      <c r="G169" s="146"/>
      <c r="H169" s="146"/>
      <c r="I169" s="146"/>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row>
    <row r="170" customFormat="false" ht="12.75" hidden="false" customHeight="true" outlineLevel="0" collapsed="false">
      <c r="C170" s="146"/>
      <c r="D170" s="146"/>
      <c r="E170" s="146"/>
      <c r="F170" s="146"/>
      <c r="G170" s="146"/>
      <c r="H170" s="146"/>
      <c r="I170" s="146"/>
      <c r="J170" s="146"/>
      <c r="K170" s="146"/>
      <c r="L170" s="146"/>
      <c r="M170" s="146"/>
      <c r="N170" s="146"/>
      <c r="O170" s="146"/>
      <c r="P170" s="146"/>
      <c r="Q170" s="146"/>
      <c r="R170" s="146"/>
      <c r="S170" s="146"/>
      <c r="T170" s="146"/>
      <c r="U170" s="146"/>
      <c r="V170" s="146"/>
      <c r="W170" s="146"/>
      <c r="X170" s="146"/>
      <c r="Y170" s="146"/>
      <c r="Z170" s="146"/>
      <c r="AA170" s="146"/>
      <c r="AB170" s="146"/>
      <c r="AC170" s="146"/>
      <c r="AD170" s="146"/>
      <c r="AE170" s="146"/>
      <c r="AF170" s="146"/>
      <c r="AG170" s="146"/>
      <c r="AH170" s="146"/>
    </row>
    <row r="171" customFormat="false" ht="12.75" hidden="false" customHeight="true" outlineLevel="0" collapsed="false">
      <c r="C171" s="146"/>
      <c r="D171" s="146"/>
      <c r="E171" s="146"/>
      <c r="F171" s="146"/>
      <c r="G171" s="146"/>
      <c r="H171" s="146"/>
      <c r="I171" s="146"/>
      <c r="J171" s="146"/>
      <c r="K171" s="146"/>
      <c r="L171" s="146"/>
      <c r="M171" s="146"/>
      <c r="N171" s="146"/>
      <c r="O171" s="146"/>
      <c r="P171" s="146"/>
      <c r="Q171" s="146"/>
      <c r="R171" s="146"/>
      <c r="S171" s="146"/>
      <c r="T171" s="146"/>
      <c r="U171" s="146"/>
      <c r="V171" s="146"/>
      <c r="W171" s="146"/>
      <c r="X171" s="146"/>
      <c r="Y171" s="146"/>
      <c r="Z171" s="146"/>
      <c r="AA171" s="146"/>
      <c r="AB171" s="146"/>
      <c r="AC171" s="146"/>
      <c r="AD171" s="146"/>
      <c r="AE171" s="146"/>
      <c r="AF171" s="146"/>
      <c r="AG171" s="146"/>
      <c r="AH171" s="146"/>
    </row>
    <row r="172" customFormat="false" ht="12.75" hidden="false" customHeight="true" outlineLevel="0" collapsed="false">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row>
    <row r="173" customFormat="false" ht="12.75" hidden="false" customHeight="true" outlineLevel="0" collapsed="false">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row>
    <row r="174" customFormat="false" ht="12.75" hidden="false" customHeight="true" outlineLevel="0" collapsed="false">
      <c r="C174" s="146"/>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row>
    <row r="175" customFormat="false" ht="12.75" hidden="false" customHeight="true" outlineLevel="0" collapsed="false">
      <c r="C175" s="146"/>
      <c r="D175" s="146"/>
      <c r="E175" s="146"/>
      <c r="F175" s="146"/>
      <c r="G175" s="146"/>
      <c r="H175" s="146"/>
      <c r="I175" s="146"/>
      <c r="J175" s="146"/>
      <c r="K175" s="146"/>
      <c r="L175" s="146"/>
      <c r="M175" s="146"/>
      <c r="N175" s="146"/>
      <c r="O175" s="146"/>
      <c r="P175" s="146"/>
      <c r="Q175" s="146"/>
      <c r="R175" s="146"/>
      <c r="S175" s="146"/>
      <c r="T175" s="146"/>
      <c r="U175" s="146"/>
      <c r="V175" s="146"/>
      <c r="W175" s="146"/>
      <c r="X175" s="146"/>
      <c r="Y175" s="146"/>
      <c r="Z175" s="146"/>
      <c r="AA175" s="146"/>
      <c r="AB175" s="146"/>
      <c r="AC175" s="146"/>
      <c r="AD175" s="146"/>
      <c r="AE175" s="146"/>
      <c r="AF175" s="146"/>
      <c r="AG175" s="146"/>
      <c r="AH175" s="146"/>
    </row>
    <row r="176" customFormat="false" ht="12.75" hidden="false" customHeight="true" outlineLevel="0" collapsed="false">
      <c r="C176" s="146"/>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6"/>
    </row>
    <row r="177" customFormat="false" ht="12.75" hidden="false" customHeight="true" outlineLevel="0" collapsed="false">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row>
    <row r="178" customFormat="false" ht="12.75" hidden="false" customHeight="true" outlineLevel="0" collapsed="false">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row>
    <row r="179" customFormat="false" ht="12.75" hidden="false" customHeight="true" outlineLevel="0" collapsed="false">
      <c r="C179" s="146"/>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c r="AA179" s="146"/>
      <c r="AB179" s="146"/>
      <c r="AC179" s="146"/>
      <c r="AD179" s="146"/>
      <c r="AE179" s="146"/>
      <c r="AF179" s="146"/>
      <c r="AG179" s="146"/>
      <c r="AH179" s="146"/>
    </row>
    <row r="180" customFormat="false" ht="12.75" hidden="false" customHeight="true" outlineLevel="0" collapsed="false">
      <c r="C180" s="146"/>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c r="AA180" s="146"/>
      <c r="AB180" s="146"/>
      <c r="AC180" s="146"/>
      <c r="AD180" s="146"/>
      <c r="AE180" s="146"/>
      <c r="AF180" s="146"/>
      <c r="AG180" s="146"/>
      <c r="AH180" s="146"/>
    </row>
    <row r="181" customFormat="false" ht="12.75" hidden="false" customHeight="true" outlineLevel="0" collapsed="false">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row>
    <row r="182" customFormat="false" ht="12.75" hidden="false" customHeight="true" outlineLevel="0" collapsed="false">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row>
    <row r="183" customFormat="false" ht="12.75" hidden="false" customHeight="true" outlineLevel="0" collapsed="false">
      <c r="C183" s="146"/>
      <c r="D183" s="146"/>
      <c r="E183" s="146"/>
      <c r="F183" s="146"/>
      <c r="G183" s="146"/>
      <c r="H183" s="146"/>
      <c r="I183" s="146"/>
      <c r="J183" s="146"/>
      <c r="K183" s="146"/>
      <c r="L183" s="146"/>
      <c r="M183" s="146"/>
      <c r="N183" s="146"/>
      <c r="O183" s="146"/>
      <c r="P183" s="146"/>
      <c r="Q183" s="146"/>
      <c r="R183" s="146"/>
      <c r="S183" s="146"/>
      <c r="T183" s="146"/>
      <c r="U183" s="146"/>
      <c r="V183" s="146"/>
      <c r="W183" s="146"/>
      <c r="X183" s="146"/>
      <c r="Y183" s="146"/>
      <c r="Z183" s="146"/>
      <c r="AA183" s="146"/>
      <c r="AB183" s="146"/>
      <c r="AC183" s="146"/>
      <c r="AD183" s="146"/>
      <c r="AE183" s="146"/>
      <c r="AF183" s="146"/>
      <c r="AG183" s="146"/>
      <c r="AH183" s="146"/>
    </row>
    <row r="184" customFormat="false" ht="12.75" hidden="false" customHeight="true" outlineLevel="0" collapsed="false">
      <c r="C184" s="146"/>
      <c r="D184" s="146"/>
      <c r="E184" s="146"/>
      <c r="F184" s="146"/>
      <c r="G184" s="146"/>
      <c r="H184" s="146"/>
      <c r="I184" s="146"/>
      <c r="J184" s="146"/>
      <c r="K184" s="146"/>
      <c r="L184" s="146"/>
      <c r="M184" s="146"/>
      <c r="N184" s="146"/>
      <c r="O184" s="146"/>
      <c r="P184" s="146"/>
      <c r="Q184" s="146"/>
      <c r="R184" s="146"/>
      <c r="S184" s="146"/>
      <c r="T184" s="146"/>
      <c r="U184" s="146"/>
      <c r="V184" s="146"/>
      <c r="W184" s="146"/>
      <c r="X184" s="146"/>
      <c r="Y184" s="146"/>
      <c r="Z184" s="146"/>
      <c r="AA184" s="146"/>
      <c r="AB184" s="146"/>
      <c r="AC184" s="146"/>
      <c r="AD184" s="146"/>
      <c r="AE184" s="146"/>
      <c r="AF184" s="146"/>
      <c r="AG184" s="146"/>
      <c r="AH184" s="146"/>
    </row>
    <row r="185" customFormat="false" ht="12.75" hidden="false" customHeight="true" outlineLevel="0" collapsed="false">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146"/>
      <c r="AE185" s="146"/>
      <c r="AF185" s="146"/>
      <c r="AG185" s="146"/>
      <c r="AH185" s="146"/>
    </row>
    <row r="186" customFormat="false" ht="12.75" hidden="false" customHeight="true" outlineLevel="0" collapsed="false">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c r="AA186" s="146"/>
      <c r="AB186" s="146"/>
      <c r="AC186" s="146"/>
      <c r="AD186" s="146"/>
      <c r="AE186" s="146"/>
      <c r="AF186" s="146"/>
      <c r="AG186" s="146"/>
      <c r="AH186" s="146"/>
    </row>
    <row r="187" customFormat="false" ht="12.75" hidden="false" customHeight="true" outlineLevel="0" collapsed="false">
      <c r="C187" s="146"/>
      <c r="D187" s="146"/>
      <c r="E187" s="146"/>
      <c r="F187" s="146"/>
      <c r="G187" s="146"/>
      <c r="H187" s="146"/>
      <c r="I187" s="146"/>
      <c r="J187" s="146"/>
      <c r="K187" s="146"/>
      <c r="L187" s="146"/>
      <c r="M187" s="146"/>
      <c r="N187" s="146"/>
      <c r="O187" s="146"/>
      <c r="P187" s="146"/>
      <c r="Q187" s="146"/>
      <c r="R187" s="146"/>
      <c r="S187" s="146"/>
      <c r="T187" s="146"/>
      <c r="U187" s="146"/>
      <c r="V187" s="146"/>
      <c r="W187" s="146"/>
      <c r="X187" s="146"/>
      <c r="Y187" s="146"/>
      <c r="Z187" s="146"/>
      <c r="AA187" s="146"/>
      <c r="AB187" s="146"/>
      <c r="AC187" s="146"/>
      <c r="AD187" s="146"/>
      <c r="AE187" s="146"/>
      <c r="AF187" s="146"/>
      <c r="AG187" s="146"/>
      <c r="AH187" s="146"/>
    </row>
    <row r="188" customFormat="false" ht="12.75" hidden="false" customHeight="true" outlineLevel="0" collapsed="false">
      <c r="C188" s="146"/>
      <c r="D188" s="146"/>
      <c r="E188" s="146"/>
      <c r="F188" s="146"/>
      <c r="G188" s="146"/>
      <c r="H188" s="146"/>
      <c r="I188" s="146"/>
      <c r="J188" s="146"/>
      <c r="K188" s="146"/>
      <c r="L188" s="146"/>
      <c r="M188" s="146"/>
      <c r="N188" s="146"/>
      <c r="O188" s="146"/>
      <c r="P188" s="146"/>
      <c r="Q188" s="146"/>
      <c r="R188" s="146"/>
      <c r="S188" s="146"/>
      <c r="T188" s="146"/>
      <c r="U188" s="146"/>
      <c r="V188" s="146"/>
      <c r="W188" s="146"/>
      <c r="X188" s="146"/>
      <c r="Y188" s="146"/>
      <c r="Z188" s="146"/>
      <c r="AA188" s="146"/>
      <c r="AB188" s="146"/>
      <c r="AC188" s="146"/>
      <c r="AD188" s="146"/>
      <c r="AE188" s="146"/>
      <c r="AF188" s="146"/>
      <c r="AG188" s="146"/>
      <c r="AH188" s="146"/>
    </row>
    <row r="189" customFormat="false" ht="12.75" hidden="false" customHeight="true" outlineLevel="0" collapsed="false">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row>
    <row r="190" customFormat="false" ht="12.75" hidden="false" customHeight="true" outlineLevel="0" collapsed="false">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row>
    <row r="191" customFormat="false" ht="12.75" hidden="false" customHeight="true" outlineLevel="0" collapsed="false">
      <c r="C191" s="146"/>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c r="AA191" s="146"/>
      <c r="AB191" s="146"/>
      <c r="AC191" s="146"/>
      <c r="AD191" s="146"/>
      <c r="AE191" s="146"/>
      <c r="AF191" s="146"/>
      <c r="AG191" s="146"/>
      <c r="AH191" s="146"/>
    </row>
    <row r="192" customFormat="false" ht="12.75" hidden="false" customHeight="true" outlineLevel="0" collapsed="false">
      <c r="C192" s="146"/>
      <c r="D192" s="146"/>
      <c r="E192" s="146"/>
      <c r="F192" s="146"/>
      <c r="G192" s="146"/>
      <c r="H192" s="146"/>
      <c r="I192" s="146"/>
      <c r="J192" s="146"/>
      <c r="K192" s="146"/>
      <c r="L192" s="146"/>
      <c r="M192" s="146"/>
      <c r="N192" s="146"/>
      <c r="O192" s="146"/>
      <c r="P192" s="146"/>
      <c r="Q192" s="146"/>
      <c r="R192" s="146"/>
      <c r="S192" s="146"/>
      <c r="T192" s="146"/>
      <c r="U192" s="146"/>
      <c r="V192" s="146"/>
      <c r="W192" s="146"/>
      <c r="X192" s="146"/>
      <c r="Y192" s="146"/>
      <c r="Z192" s="146"/>
      <c r="AA192" s="146"/>
      <c r="AB192" s="146"/>
      <c r="AC192" s="146"/>
      <c r="AD192" s="146"/>
      <c r="AE192" s="146"/>
      <c r="AF192" s="146"/>
      <c r="AG192" s="146"/>
      <c r="AH192" s="146"/>
    </row>
    <row r="193" customFormat="false" ht="12.75" hidden="false" customHeight="true" outlineLevel="0" collapsed="false">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row>
    <row r="194" customFormat="false" ht="12.75" hidden="false" customHeight="true" outlineLevel="0" collapsed="false">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row>
    <row r="195" customFormat="false" ht="12.75" hidden="false" customHeight="true" outlineLevel="0" collapsed="false">
      <c r="C195" s="146"/>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c r="AA195" s="146"/>
      <c r="AB195" s="146"/>
      <c r="AC195" s="146"/>
      <c r="AD195" s="146"/>
      <c r="AE195" s="146"/>
      <c r="AF195" s="146"/>
      <c r="AG195" s="146"/>
      <c r="AH195" s="146"/>
    </row>
    <row r="196" customFormat="false" ht="12.75" hidden="false" customHeight="true" outlineLevel="0" collapsed="false">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c r="AA196" s="146"/>
      <c r="AB196" s="146"/>
      <c r="AC196" s="146"/>
      <c r="AD196" s="146"/>
      <c r="AE196" s="146"/>
      <c r="AF196" s="146"/>
      <c r="AG196" s="146"/>
      <c r="AH196" s="146"/>
    </row>
    <row r="197" customFormat="false" ht="12.75" hidden="false" customHeight="true" outlineLevel="0" collapsed="false">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row>
    <row r="198" customFormat="false" ht="12.75" hidden="false" customHeight="true" outlineLevel="0" collapsed="false">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row>
    <row r="199" customFormat="false" ht="12.75" hidden="false" customHeight="true" outlineLevel="0" collapsed="false">
      <c r="C199" s="146"/>
      <c r="D199" s="146"/>
      <c r="E199" s="146"/>
      <c r="F199" s="146"/>
      <c r="G199" s="146"/>
      <c r="H199" s="146"/>
      <c r="I199" s="146"/>
      <c r="J199" s="146"/>
      <c r="K199" s="146"/>
      <c r="L199" s="146"/>
      <c r="M199" s="146"/>
      <c r="N199" s="146"/>
      <c r="O199" s="146"/>
      <c r="P199" s="146"/>
      <c r="Q199" s="146"/>
      <c r="R199" s="146"/>
      <c r="S199" s="146"/>
      <c r="T199" s="146"/>
      <c r="U199" s="146"/>
      <c r="V199" s="146"/>
      <c r="W199" s="146"/>
      <c r="X199" s="146"/>
      <c r="Y199" s="146"/>
      <c r="Z199" s="146"/>
      <c r="AA199" s="146"/>
      <c r="AB199" s="146"/>
      <c r="AC199" s="146"/>
      <c r="AD199" s="146"/>
      <c r="AE199" s="146"/>
      <c r="AF199" s="146"/>
      <c r="AG199" s="146"/>
      <c r="AH199" s="146"/>
    </row>
    <row r="200" customFormat="false" ht="12.75" hidden="false" customHeight="true" outlineLevel="0" collapsed="false">
      <c r="C200" s="146"/>
      <c r="D200" s="146"/>
      <c r="E200" s="146"/>
      <c r="F200" s="146"/>
      <c r="G200" s="146"/>
      <c r="H200" s="146"/>
      <c r="I200" s="146"/>
      <c r="J200" s="146"/>
      <c r="K200" s="146"/>
      <c r="L200" s="146"/>
      <c r="M200" s="146"/>
      <c r="N200" s="146"/>
      <c r="O200" s="146"/>
      <c r="P200" s="146"/>
      <c r="Q200" s="146"/>
      <c r="R200" s="146"/>
      <c r="S200" s="146"/>
      <c r="T200" s="146"/>
      <c r="U200" s="146"/>
      <c r="V200" s="146"/>
      <c r="W200" s="146"/>
      <c r="X200" s="146"/>
      <c r="Y200" s="146"/>
      <c r="Z200" s="146"/>
      <c r="AA200" s="146"/>
      <c r="AB200" s="146"/>
      <c r="AC200" s="146"/>
      <c r="AD200" s="146"/>
      <c r="AE200" s="146"/>
      <c r="AF200" s="146"/>
      <c r="AG200" s="146"/>
      <c r="AH200" s="146"/>
    </row>
    <row r="201" customFormat="false" ht="12.75" hidden="false" customHeight="true" outlineLevel="0" collapsed="false">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c r="AE201" s="146"/>
      <c r="AF201" s="146"/>
      <c r="AG201" s="146"/>
      <c r="AH201" s="146"/>
    </row>
    <row r="202" customFormat="false" ht="12.75" hidden="false" customHeight="true" outlineLevel="0" collapsed="false">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c r="AA202" s="146"/>
      <c r="AB202" s="146"/>
      <c r="AC202" s="146"/>
      <c r="AD202" s="146"/>
      <c r="AE202" s="146"/>
      <c r="AF202" s="146"/>
      <c r="AG202" s="146"/>
      <c r="AH202" s="146"/>
    </row>
    <row r="203" customFormat="false" ht="12.75" hidden="false" customHeight="true" outlineLevel="0" collapsed="false">
      <c r="C203" s="146"/>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c r="AA203" s="146"/>
      <c r="AB203" s="146"/>
      <c r="AC203" s="146"/>
      <c r="AD203" s="146"/>
      <c r="AE203" s="146"/>
      <c r="AF203" s="146"/>
      <c r="AG203" s="146"/>
      <c r="AH203" s="146"/>
    </row>
    <row r="204" customFormat="false" ht="12.75" hidden="false" customHeight="true" outlineLevel="0" collapsed="false">
      <c r="C204" s="146"/>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c r="AA204" s="146"/>
      <c r="AB204" s="146"/>
      <c r="AC204" s="146"/>
      <c r="AD204" s="146"/>
      <c r="AE204" s="146"/>
      <c r="AF204" s="146"/>
      <c r="AG204" s="146"/>
      <c r="AH204" s="146"/>
    </row>
    <row r="205" customFormat="false" ht="12.75" hidden="false" customHeight="true" outlineLevel="0" collapsed="false">
      <c r="C205" s="146"/>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c r="AH205" s="146"/>
    </row>
    <row r="206" customFormat="false" ht="12.75" hidden="false" customHeight="true" outlineLevel="0" collapsed="false">
      <c r="C206" s="146"/>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6"/>
      <c r="AA206" s="146"/>
      <c r="AB206" s="146"/>
      <c r="AC206" s="146"/>
      <c r="AD206" s="146"/>
      <c r="AE206" s="146"/>
      <c r="AF206" s="146"/>
      <c r="AG206" s="146"/>
      <c r="AH206" s="146"/>
    </row>
    <row r="207" customFormat="false" ht="12.75" hidden="false" customHeight="true" outlineLevel="0" collapsed="false">
      <c r="C207" s="146"/>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c r="AA207" s="146"/>
      <c r="AB207" s="146"/>
      <c r="AC207" s="146"/>
      <c r="AD207" s="146"/>
      <c r="AE207" s="146"/>
      <c r="AF207" s="146"/>
      <c r="AG207" s="146"/>
      <c r="AH207" s="146"/>
    </row>
    <row r="208" customFormat="false" ht="12.75" hidden="false" customHeight="true" outlineLevel="0" collapsed="false">
      <c r="C208" s="146"/>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6"/>
      <c r="AA208" s="146"/>
      <c r="AB208" s="146"/>
      <c r="AC208" s="146"/>
      <c r="AD208" s="146"/>
      <c r="AE208" s="146"/>
      <c r="AF208" s="146"/>
      <c r="AG208" s="146"/>
      <c r="AH208" s="146"/>
    </row>
    <row r="209" customFormat="false" ht="12.75" hidden="false" customHeight="true" outlineLevel="0" collapsed="false">
      <c r="C209" s="146"/>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c r="AA209" s="146"/>
      <c r="AB209" s="146"/>
      <c r="AC209" s="146"/>
      <c r="AD209" s="146"/>
      <c r="AE209" s="146"/>
      <c r="AF209" s="146"/>
      <c r="AG209" s="146"/>
      <c r="AH209" s="146"/>
    </row>
    <row r="210" customFormat="false" ht="12.75" hidden="false" customHeight="true" outlineLevel="0" collapsed="false">
      <c r="C210" s="146"/>
      <c r="D210" s="146"/>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c r="AA210" s="146"/>
      <c r="AB210" s="146"/>
      <c r="AC210" s="146"/>
      <c r="AD210" s="146"/>
      <c r="AE210" s="146"/>
      <c r="AF210" s="146"/>
      <c r="AG210" s="146"/>
      <c r="AH210" s="146"/>
    </row>
    <row r="211" customFormat="false" ht="12.75" hidden="false" customHeight="true" outlineLevel="0" collapsed="false">
      <c r="C211" s="146"/>
      <c r="D211" s="146"/>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c r="AA211" s="146"/>
      <c r="AB211" s="146"/>
      <c r="AC211" s="146"/>
      <c r="AD211" s="146"/>
      <c r="AE211" s="146"/>
      <c r="AF211" s="146"/>
      <c r="AG211" s="146"/>
      <c r="AH211" s="146"/>
    </row>
    <row r="212" customFormat="false" ht="12.75" hidden="false" customHeight="true" outlineLevel="0" collapsed="false">
      <c r="C212" s="146"/>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row>
    <row r="213" customFormat="false" ht="12.75" hidden="false" customHeight="true" outlineLevel="0" collapsed="false">
      <c r="C213" s="146"/>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row>
    <row r="214" customFormat="false" ht="12.75" hidden="false" customHeight="true" outlineLevel="0" collapsed="false">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c r="AA214" s="146"/>
      <c r="AB214" s="146"/>
      <c r="AC214" s="146"/>
      <c r="AD214" s="146"/>
      <c r="AE214" s="146"/>
      <c r="AF214" s="146"/>
      <c r="AG214" s="146"/>
      <c r="AH214" s="146"/>
    </row>
    <row r="215" customFormat="false" ht="12.75" hidden="false" customHeight="true" outlineLevel="0" collapsed="false">
      <c r="C215" s="146"/>
      <c r="D215" s="146"/>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c r="AA215" s="146"/>
      <c r="AB215" s="146"/>
      <c r="AC215" s="146"/>
      <c r="AD215" s="146"/>
      <c r="AE215" s="146"/>
      <c r="AF215" s="146"/>
      <c r="AG215" s="146"/>
      <c r="AH215" s="146"/>
    </row>
    <row r="216" customFormat="false" ht="12.75" hidden="false" customHeight="true" outlineLevel="0" collapsed="false">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row>
    <row r="217" customFormat="false" ht="12.75" hidden="false" customHeight="true" outlineLevel="0" collapsed="false">
      <c r="C217" s="146"/>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c r="AA217" s="146"/>
      <c r="AB217" s="146"/>
      <c r="AC217" s="146"/>
      <c r="AD217" s="146"/>
      <c r="AE217" s="146"/>
      <c r="AF217" s="146"/>
      <c r="AG217" s="146"/>
      <c r="AH217" s="146"/>
    </row>
    <row r="218" customFormat="false" ht="12.75" hidden="false" customHeight="true" outlineLevel="0" collapsed="false">
      <c r="C218" s="146"/>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E218" s="146"/>
      <c r="AF218" s="146"/>
      <c r="AG218" s="146"/>
      <c r="AH218" s="146"/>
    </row>
    <row r="219" customFormat="false" ht="12.75" hidden="false" customHeight="true" outlineLevel="0" collapsed="false">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E219" s="146"/>
      <c r="AF219" s="146"/>
      <c r="AG219" s="146"/>
      <c r="AH219" s="146"/>
    </row>
    <row r="220" customFormat="false" ht="12.75" hidden="false" customHeight="true" outlineLevel="0" collapsed="false">
      <c r="C220" s="146"/>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c r="AA220" s="146"/>
      <c r="AB220" s="146"/>
      <c r="AC220" s="146"/>
      <c r="AD220" s="146"/>
      <c r="AE220" s="146"/>
      <c r="AF220" s="146"/>
      <c r="AG220" s="146"/>
      <c r="AH220" s="146"/>
    </row>
    <row r="221" customFormat="false" ht="12.75" hidden="false" customHeight="true" outlineLevel="0" collapsed="false">
      <c r="C221" s="146"/>
      <c r="D221" s="146"/>
      <c r="E221" s="146"/>
      <c r="F221" s="146"/>
      <c r="G221" s="146"/>
      <c r="H221" s="146"/>
      <c r="I221" s="146"/>
      <c r="J221" s="146"/>
      <c r="K221" s="146"/>
      <c r="L221" s="146"/>
      <c r="M221" s="146"/>
      <c r="N221" s="146"/>
      <c r="O221" s="146"/>
      <c r="P221" s="146"/>
      <c r="Q221" s="146"/>
      <c r="R221" s="146"/>
      <c r="S221" s="146"/>
      <c r="T221" s="146"/>
      <c r="U221" s="146"/>
      <c r="V221" s="146"/>
      <c r="W221" s="146"/>
      <c r="X221" s="146"/>
      <c r="Y221" s="146"/>
      <c r="Z221" s="146"/>
      <c r="AA221" s="146"/>
      <c r="AB221" s="146"/>
      <c r="AC221" s="146"/>
      <c r="AD221" s="146"/>
      <c r="AE221" s="146"/>
      <c r="AF221" s="146"/>
      <c r="AG221" s="146"/>
      <c r="AH221" s="146"/>
    </row>
    <row r="222" customFormat="false" ht="12.75" hidden="false" customHeight="true" outlineLevel="0" collapsed="false">
      <c r="C222" s="146"/>
      <c r="D222" s="146"/>
      <c r="E222" s="146"/>
      <c r="F222" s="146"/>
      <c r="G222" s="146"/>
      <c r="H222" s="146"/>
      <c r="I222" s="146"/>
      <c r="J222" s="146"/>
      <c r="K222" s="146"/>
      <c r="L222" s="146"/>
      <c r="M222" s="146"/>
      <c r="N222" s="146"/>
      <c r="O222" s="146"/>
      <c r="P222" s="146"/>
      <c r="Q222" s="146"/>
      <c r="R222" s="146"/>
      <c r="S222" s="146"/>
      <c r="T222" s="146"/>
      <c r="U222" s="146"/>
      <c r="V222" s="146"/>
      <c r="W222" s="146"/>
      <c r="X222" s="146"/>
      <c r="Y222" s="146"/>
      <c r="Z222" s="146"/>
      <c r="AA222" s="146"/>
      <c r="AB222" s="146"/>
      <c r="AC222" s="146"/>
      <c r="AD222" s="146"/>
      <c r="AE222" s="146"/>
      <c r="AF222" s="146"/>
      <c r="AG222" s="146"/>
      <c r="AH222" s="146"/>
    </row>
    <row r="223" customFormat="false" ht="12.75" hidden="false" customHeight="true" outlineLevel="0" collapsed="false">
      <c r="C223" s="146"/>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c r="AA223" s="146"/>
      <c r="AB223" s="146"/>
      <c r="AC223" s="146"/>
      <c r="AD223" s="146"/>
      <c r="AE223" s="146"/>
      <c r="AF223" s="146"/>
      <c r="AG223" s="146"/>
      <c r="AH223" s="146"/>
    </row>
    <row r="224" customFormat="false" ht="12.75" hidden="false" customHeight="true" outlineLevel="0" collapsed="false">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c r="AA224" s="146"/>
      <c r="AB224" s="146"/>
      <c r="AC224" s="146"/>
      <c r="AD224" s="146"/>
      <c r="AE224" s="146"/>
      <c r="AF224" s="146"/>
      <c r="AG224" s="146"/>
      <c r="AH224" s="146"/>
    </row>
    <row r="225" customFormat="false" ht="12.75" hidden="false" customHeight="true" outlineLevel="0" collapsed="false">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146"/>
      <c r="AE225" s="146"/>
      <c r="AF225" s="146"/>
      <c r="AG225" s="146"/>
      <c r="AH225" s="146"/>
    </row>
    <row r="226" customFormat="false" ht="12.75" hidden="false" customHeight="true" outlineLevel="0" collapsed="false">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c r="AA226" s="146"/>
      <c r="AB226" s="146"/>
      <c r="AC226" s="146"/>
      <c r="AD226" s="146"/>
      <c r="AE226" s="146"/>
      <c r="AF226" s="146"/>
      <c r="AG226" s="146"/>
      <c r="AH226" s="146"/>
    </row>
    <row r="227" customFormat="false" ht="12.75" hidden="false" customHeight="true" outlineLevel="0" collapsed="false">
      <c r="C227" s="146"/>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c r="AA227" s="146"/>
      <c r="AB227" s="146"/>
      <c r="AC227" s="146"/>
      <c r="AD227" s="146"/>
      <c r="AE227" s="146"/>
      <c r="AF227" s="146"/>
      <c r="AG227" s="146"/>
      <c r="AH227" s="146"/>
    </row>
    <row r="228" customFormat="false" ht="12.75" hidden="false" customHeight="true" outlineLevel="0" collapsed="false">
      <c r="C228" s="146"/>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c r="AA228" s="146"/>
      <c r="AB228" s="146"/>
      <c r="AC228" s="146"/>
      <c r="AD228" s="146"/>
      <c r="AE228" s="146"/>
      <c r="AF228" s="146"/>
      <c r="AG228" s="146"/>
      <c r="AH228" s="146"/>
    </row>
    <row r="229" customFormat="false" ht="12.75" hidden="false" customHeight="true" outlineLevel="0" collapsed="false">
      <c r="C229" s="146"/>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c r="AA229" s="146"/>
      <c r="AB229" s="146"/>
      <c r="AC229" s="146"/>
      <c r="AD229" s="146"/>
      <c r="AE229" s="146"/>
      <c r="AF229" s="146"/>
      <c r="AG229" s="146"/>
      <c r="AH229" s="146"/>
    </row>
    <row r="230" customFormat="false" ht="12.75" hidden="false" customHeight="true" outlineLevel="0" collapsed="false">
      <c r="C230" s="146"/>
      <c r="D230" s="146"/>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c r="AA230" s="146"/>
      <c r="AB230" s="146"/>
      <c r="AC230" s="146"/>
      <c r="AD230" s="146"/>
      <c r="AE230" s="146"/>
      <c r="AF230" s="146"/>
      <c r="AG230" s="146"/>
      <c r="AH230" s="146"/>
    </row>
    <row r="231" customFormat="false" ht="12.75" hidden="false" customHeight="true" outlineLevel="0" collapsed="false">
      <c r="C231" s="146"/>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c r="AA231" s="146"/>
      <c r="AB231" s="146"/>
      <c r="AC231" s="146"/>
      <c r="AD231" s="146"/>
      <c r="AE231" s="146"/>
      <c r="AF231" s="146"/>
      <c r="AG231" s="146"/>
      <c r="AH231" s="146"/>
    </row>
    <row r="232" customFormat="false" ht="12.75" hidden="false" customHeight="true" outlineLevel="0" collapsed="false">
      <c r="C232" s="146"/>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c r="AA232" s="146"/>
      <c r="AB232" s="146"/>
      <c r="AC232" s="146"/>
      <c r="AD232" s="146"/>
      <c r="AE232" s="146"/>
      <c r="AF232" s="146"/>
      <c r="AG232" s="146"/>
      <c r="AH232" s="146"/>
    </row>
    <row r="233" customFormat="false" ht="12.75" hidden="false" customHeight="true" outlineLevel="0" collapsed="false">
      <c r="C233" s="146"/>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c r="AA233" s="146"/>
      <c r="AB233" s="146"/>
      <c r="AC233" s="146"/>
      <c r="AD233" s="146"/>
      <c r="AE233" s="146"/>
      <c r="AF233" s="146"/>
      <c r="AG233" s="146"/>
      <c r="AH233" s="146"/>
    </row>
    <row r="234" customFormat="false" ht="12.75" hidden="false" customHeight="true" outlineLevel="0" collapsed="false">
      <c r="C234" s="146"/>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c r="AA234" s="146"/>
      <c r="AB234" s="146"/>
      <c r="AC234" s="146"/>
      <c r="AD234" s="146"/>
      <c r="AE234" s="146"/>
      <c r="AF234" s="146"/>
      <c r="AG234" s="146"/>
      <c r="AH234" s="146"/>
    </row>
    <row r="235" customFormat="false" ht="12.75" hidden="false" customHeight="true" outlineLevel="0" collapsed="false">
      <c r="C235" s="146"/>
      <c r="D235" s="146"/>
      <c r="E235" s="146"/>
      <c r="F235" s="146"/>
      <c r="G235" s="146"/>
      <c r="H235" s="146"/>
      <c r="I235" s="146"/>
      <c r="J235" s="146"/>
      <c r="K235" s="146"/>
      <c r="L235" s="146"/>
      <c r="M235" s="146"/>
      <c r="N235" s="146"/>
      <c r="O235" s="146"/>
      <c r="P235" s="146"/>
      <c r="Q235" s="146"/>
      <c r="R235" s="146"/>
      <c r="S235" s="146"/>
      <c r="T235" s="146"/>
      <c r="U235" s="146"/>
      <c r="V235" s="146"/>
      <c r="W235" s="146"/>
      <c r="X235" s="146"/>
      <c r="Y235" s="146"/>
      <c r="Z235" s="146"/>
      <c r="AA235" s="146"/>
      <c r="AB235" s="146"/>
      <c r="AC235" s="146"/>
      <c r="AD235" s="146"/>
      <c r="AE235" s="146"/>
      <c r="AF235" s="146"/>
      <c r="AG235" s="146"/>
      <c r="AH235" s="146"/>
    </row>
    <row r="236" customFormat="false" ht="12.75" hidden="false" customHeight="true" outlineLevel="0" collapsed="false">
      <c r="C236" s="146"/>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c r="AA236" s="146"/>
      <c r="AB236" s="146"/>
      <c r="AC236" s="146"/>
      <c r="AD236" s="146"/>
      <c r="AE236" s="146"/>
      <c r="AF236" s="146"/>
      <c r="AG236" s="146"/>
      <c r="AH236" s="146"/>
    </row>
    <row r="237" customFormat="false" ht="12.75" hidden="false" customHeight="true" outlineLevel="0" collapsed="false">
      <c r="C237" s="146"/>
      <c r="D237" s="146"/>
      <c r="E237" s="146"/>
      <c r="F237" s="146"/>
      <c r="G237" s="146"/>
      <c r="H237" s="146"/>
      <c r="I237" s="146"/>
      <c r="J237" s="146"/>
      <c r="K237" s="146"/>
      <c r="L237" s="146"/>
      <c r="M237" s="146"/>
      <c r="N237" s="146"/>
      <c r="O237" s="146"/>
      <c r="P237" s="146"/>
      <c r="Q237" s="146"/>
      <c r="R237" s="146"/>
      <c r="S237" s="146"/>
      <c r="T237" s="146"/>
      <c r="U237" s="146"/>
      <c r="V237" s="146"/>
      <c r="W237" s="146"/>
      <c r="X237" s="146"/>
      <c r="Y237" s="146"/>
      <c r="Z237" s="146"/>
      <c r="AA237" s="146"/>
      <c r="AB237" s="146"/>
      <c r="AC237" s="146"/>
      <c r="AD237" s="146"/>
      <c r="AE237" s="146"/>
      <c r="AF237" s="146"/>
      <c r="AG237" s="146"/>
      <c r="AH237" s="146"/>
    </row>
    <row r="238" customFormat="false" ht="12.75" hidden="false" customHeight="true" outlineLevel="0" collapsed="false">
      <c r="C238" s="146"/>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c r="AA238" s="146"/>
      <c r="AB238" s="146"/>
      <c r="AC238" s="146"/>
      <c r="AD238" s="146"/>
      <c r="AE238" s="146"/>
      <c r="AF238" s="146"/>
      <c r="AG238" s="146"/>
      <c r="AH238" s="146"/>
    </row>
    <row r="239" customFormat="false" ht="12.75" hidden="false" customHeight="true" outlineLevel="0" collapsed="false">
      <c r="C239" s="146"/>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c r="AA239" s="146"/>
      <c r="AB239" s="146"/>
      <c r="AC239" s="146"/>
      <c r="AD239" s="146"/>
      <c r="AE239" s="146"/>
      <c r="AF239" s="146"/>
      <c r="AG239" s="146"/>
      <c r="AH239" s="146"/>
    </row>
    <row r="240" customFormat="false" ht="12.75" hidden="false" customHeight="true" outlineLevel="0" collapsed="false">
      <c r="C240" s="146"/>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c r="AA240" s="146"/>
      <c r="AB240" s="146"/>
      <c r="AC240" s="146"/>
      <c r="AD240" s="146"/>
      <c r="AE240" s="146"/>
      <c r="AF240" s="146"/>
      <c r="AG240" s="146"/>
      <c r="AH240" s="146"/>
    </row>
    <row r="241" customFormat="false" ht="12.75" hidden="false" customHeight="true" outlineLevel="0" collapsed="false">
      <c r="C241" s="146"/>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c r="AA241" s="146"/>
      <c r="AB241" s="146"/>
      <c r="AC241" s="146"/>
      <c r="AD241" s="146"/>
      <c r="AE241" s="146"/>
      <c r="AF241" s="146"/>
      <c r="AG241" s="146"/>
      <c r="AH241" s="146"/>
    </row>
    <row r="242" customFormat="false" ht="12.75" hidden="false" customHeight="true" outlineLevel="0" collapsed="false">
      <c r="C242" s="146"/>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c r="AA242" s="146"/>
      <c r="AB242" s="146"/>
      <c r="AC242" s="146"/>
      <c r="AD242" s="146"/>
      <c r="AE242" s="146"/>
      <c r="AF242" s="146"/>
      <c r="AG242" s="146"/>
      <c r="AH242" s="146"/>
    </row>
    <row r="243" customFormat="false" ht="12.75" hidden="false" customHeight="true" outlineLevel="0" collapsed="false">
      <c r="C243" s="146"/>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c r="AA243" s="146"/>
      <c r="AB243" s="146"/>
      <c r="AC243" s="146"/>
      <c r="AD243" s="146"/>
      <c r="AE243" s="146"/>
      <c r="AF243" s="146"/>
      <c r="AG243" s="146"/>
      <c r="AH243" s="146"/>
    </row>
    <row r="244" customFormat="false" ht="12.75" hidden="false" customHeight="true" outlineLevel="0" collapsed="false">
      <c r="C244" s="146"/>
      <c r="D244" s="146"/>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c r="AA244" s="146"/>
      <c r="AB244" s="146"/>
      <c r="AC244" s="146"/>
      <c r="AD244" s="146"/>
      <c r="AE244" s="146"/>
      <c r="AF244" s="146"/>
      <c r="AG244" s="146"/>
      <c r="AH244" s="146"/>
    </row>
    <row r="245" customFormat="false" ht="12.75" hidden="false" customHeight="true" outlineLevel="0" collapsed="false">
      <c r="C245" s="146"/>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c r="AA245" s="146"/>
      <c r="AB245" s="146"/>
      <c r="AC245" s="146"/>
      <c r="AD245" s="146"/>
      <c r="AE245" s="146"/>
      <c r="AF245" s="146"/>
      <c r="AG245" s="146"/>
      <c r="AH245" s="146"/>
    </row>
    <row r="246" customFormat="false" ht="12.75" hidden="false" customHeight="true" outlineLevel="0" collapsed="false">
      <c r="C246" s="146"/>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c r="AA246" s="146"/>
      <c r="AB246" s="146"/>
      <c r="AC246" s="146"/>
      <c r="AD246" s="146"/>
      <c r="AE246" s="146"/>
      <c r="AF246" s="146"/>
      <c r="AG246" s="146"/>
      <c r="AH246" s="146"/>
    </row>
    <row r="247" customFormat="false" ht="12.75" hidden="false" customHeight="true" outlineLevel="0" collapsed="false">
      <c r="C247" s="146"/>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6"/>
      <c r="AB247" s="146"/>
      <c r="AC247" s="146"/>
      <c r="AD247" s="146"/>
      <c r="AE247" s="146"/>
      <c r="AF247" s="146"/>
      <c r="AG247" s="146"/>
      <c r="AH247" s="146"/>
    </row>
    <row r="248" customFormat="false" ht="12.75" hidden="false" customHeight="true" outlineLevel="0" collapsed="false">
      <c r="C248" s="146"/>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row>
    <row r="249" customFormat="false" ht="12.75" hidden="false" customHeight="true" outlineLevel="0" collapsed="false">
      <c r="C249" s="146"/>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6"/>
      <c r="AB249" s="146"/>
      <c r="AC249" s="146"/>
      <c r="AD249" s="146"/>
      <c r="AE249" s="146"/>
      <c r="AF249" s="146"/>
      <c r="AG249" s="146"/>
      <c r="AH249" s="146"/>
    </row>
    <row r="250" customFormat="false" ht="12.75" hidden="false" customHeight="true" outlineLevel="0" collapsed="false">
      <c r="C250" s="146"/>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6"/>
      <c r="AB250" s="146"/>
      <c r="AC250" s="146"/>
      <c r="AD250" s="146"/>
      <c r="AE250" s="146"/>
      <c r="AF250" s="146"/>
      <c r="AG250" s="146"/>
      <c r="AH250" s="146"/>
    </row>
    <row r="251" customFormat="false" ht="12.75" hidden="false" customHeight="true" outlineLevel="0" collapsed="false">
      <c r="C251" s="146"/>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row>
    <row r="252" customFormat="false" ht="12.75" hidden="false" customHeight="true" outlineLevel="0" collapsed="false">
      <c r="C252" s="146"/>
      <c r="D252" s="146"/>
      <c r="E252" s="146"/>
      <c r="F252" s="146"/>
      <c r="G252" s="146"/>
      <c r="H252" s="146"/>
      <c r="I252" s="146"/>
      <c r="J252" s="146"/>
      <c r="K252" s="146"/>
      <c r="L252" s="146"/>
      <c r="M252" s="146"/>
      <c r="N252" s="146"/>
      <c r="O252" s="146"/>
      <c r="P252" s="146"/>
      <c r="Q252" s="146"/>
      <c r="R252" s="146"/>
      <c r="S252" s="146"/>
      <c r="T252" s="146"/>
      <c r="U252" s="146"/>
      <c r="V252" s="146"/>
      <c r="W252" s="146"/>
      <c r="X252" s="146"/>
      <c r="Y252" s="146"/>
      <c r="Z252" s="146"/>
      <c r="AA252" s="146"/>
      <c r="AB252" s="146"/>
      <c r="AC252" s="146"/>
      <c r="AD252" s="146"/>
      <c r="AE252" s="146"/>
      <c r="AF252" s="146"/>
      <c r="AG252" s="146"/>
      <c r="AH252" s="146"/>
    </row>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sheetData>
  <sheetProtection sheet="true" password="960a" objects="true" scenarios="true" selectLockedCells="true" selectUnlockedCells="true"/>
  <mergeCells count="239">
    <mergeCell ref="A1:O1"/>
    <mergeCell ref="P1:AJ1"/>
    <mergeCell ref="A2:B4"/>
    <mergeCell ref="C2:AH3"/>
    <mergeCell ref="AI2:AJ2"/>
    <mergeCell ref="C4:J4"/>
    <mergeCell ref="K4:R4"/>
    <mergeCell ref="S4:Z4"/>
    <mergeCell ref="AA4:AH4"/>
    <mergeCell ref="A6:A7"/>
    <mergeCell ref="AK6:AK11"/>
    <mergeCell ref="A8:B8"/>
    <mergeCell ref="C8:J8"/>
    <mergeCell ref="K8:R8"/>
    <mergeCell ref="S8:Z8"/>
    <mergeCell ref="AA8:AH8"/>
    <mergeCell ref="A9:B9"/>
    <mergeCell ref="C9:J9"/>
    <mergeCell ref="K9:R9"/>
    <mergeCell ref="S9:Z9"/>
    <mergeCell ref="AA9:AH9"/>
    <mergeCell ref="A10:B10"/>
    <mergeCell ref="C10:J10"/>
    <mergeCell ref="K10:R10"/>
    <mergeCell ref="S10:Z10"/>
    <mergeCell ref="AA10:AH10"/>
    <mergeCell ref="A11:B11"/>
    <mergeCell ref="C11:J11"/>
    <mergeCell ref="K11:R11"/>
    <mergeCell ref="S11:Z11"/>
    <mergeCell ref="AA11:AH11"/>
    <mergeCell ref="C12:D12"/>
    <mergeCell ref="E12:F12"/>
    <mergeCell ref="I12:J12"/>
    <mergeCell ref="K12:L12"/>
    <mergeCell ref="M12:N12"/>
    <mergeCell ref="Q12:R12"/>
    <mergeCell ref="S12:T12"/>
    <mergeCell ref="U12:V12"/>
    <mergeCell ref="Y12:Z12"/>
    <mergeCell ref="AA12:AB12"/>
    <mergeCell ref="AC12:AD12"/>
    <mergeCell ref="AG12:AH12"/>
    <mergeCell ref="A13:A14"/>
    <mergeCell ref="C13:D13"/>
    <mergeCell ref="E13:F13"/>
    <mergeCell ref="I13:J13"/>
    <mergeCell ref="K13:L13"/>
    <mergeCell ref="M13:N13"/>
    <mergeCell ref="Q13:R13"/>
    <mergeCell ref="S13:T13"/>
    <mergeCell ref="U13:V13"/>
    <mergeCell ref="Y13:Z13"/>
    <mergeCell ref="AA13:AB13"/>
    <mergeCell ref="AC13:AD13"/>
    <mergeCell ref="AG13:AH13"/>
    <mergeCell ref="AK13:AK17"/>
    <mergeCell ref="C14:D14"/>
    <mergeCell ref="E14:F14"/>
    <mergeCell ref="I14:J14"/>
    <mergeCell ref="K14:L14"/>
    <mergeCell ref="M14:N14"/>
    <mergeCell ref="Q14:R14"/>
    <mergeCell ref="S14:T14"/>
    <mergeCell ref="U14:V14"/>
    <mergeCell ref="Y14:Z14"/>
    <mergeCell ref="AA14:AB14"/>
    <mergeCell ref="AC14:AD14"/>
    <mergeCell ref="AG14:AH14"/>
    <mergeCell ref="A15:B15"/>
    <mergeCell ref="C15:J15"/>
    <mergeCell ref="K15:R15"/>
    <mergeCell ref="S15:Z15"/>
    <mergeCell ref="AA15:AH15"/>
    <mergeCell ref="A16:B16"/>
    <mergeCell ref="C16:J16"/>
    <mergeCell ref="K16:R16"/>
    <mergeCell ref="S16:Z16"/>
    <mergeCell ref="AA16:AH16"/>
    <mergeCell ref="A17:B17"/>
    <mergeCell ref="C17:J17"/>
    <mergeCell ref="K17:R17"/>
    <mergeCell ref="S17:Z17"/>
    <mergeCell ref="AA17:AH17"/>
    <mergeCell ref="C18:D18"/>
    <mergeCell ref="E18:F18"/>
    <mergeCell ref="I18:J18"/>
    <mergeCell ref="K18:L18"/>
    <mergeCell ref="M18:N18"/>
    <mergeCell ref="Q18:R18"/>
    <mergeCell ref="S18:T18"/>
    <mergeCell ref="U18:V18"/>
    <mergeCell ref="Y18:Z18"/>
    <mergeCell ref="AA18:AB18"/>
    <mergeCell ref="AC18:AD18"/>
    <mergeCell ref="AG18:AH18"/>
    <mergeCell ref="A19:A20"/>
    <mergeCell ref="C19:D19"/>
    <mergeCell ref="E19:F19"/>
    <mergeCell ref="I19:J19"/>
    <mergeCell ref="K19:L19"/>
    <mergeCell ref="M19:N19"/>
    <mergeCell ref="Q19:R19"/>
    <mergeCell ref="S19:T19"/>
    <mergeCell ref="U19:V19"/>
    <mergeCell ref="Y19:Z19"/>
    <mergeCell ref="AA19:AB19"/>
    <mergeCell ref="AC19:AD19"/>
    <mergeCell ref="AG19:AH19"/>
    <mergeCell ref="AK19:AK23"/>
    <mergeCell ref="C20:D20"/>
    <mergeCell ref="E20:F20"/>
    <mergeCell ref="I20:J20"/>
    <mergeCell ref="K20:L20"/>
    <mergeCell ref="M20:N20"/>
    <mergeCell ref="Q20:R20"/>
    <mergeCell ref="S20:T20"/>
    <mergeCell ref="U20:V20"/>
    <mergeCell ref="Y20:Z20"/>
    <mergeCell ref="AA20:AB20"/>
    <mergeCell ref="AC20:AD20"/>
    <mergeCell ref="AG20:AH20"/>
    <mergeCell ref="A21:B21"/>
    <mergeCell ref="C21:J21"/>
    <mergeCell ref="K21:R21"/>
    <mergeCell ref="S21:Z21"/>
    <mergeCell ref="AA21:AH21"/>
    <mergeCell ref="A22:B22"/>
    <mergeCell ref="C22:J22"/>
    <mergeCell ref="K22:R22"/>
    <mergeCell ref="S22:Z22"/>
    <mergeCell ref="AA22:AH22"/>
    <mergeCell ref="A23:B23"/>
    <mergeCell ref="C23:J23"/>
    <mergeCell ref="K23:R23"/>
    <mergeCell ref="S23:Z23"/>
    <mergeCell ref="AA23:AH23"/>
    <mergeCell ref="C24:D24"/>
    <mergeCell ref="E24:F24"/>
    <mergeCell ref="I24:J24"/>
    <mergeCell ref="K24:L24"/>
    <mergeCell ref="M24:N24"/>
    <mergeCell ref="Q24:R24"/>
    <mergeCell ref="S24:T24"/>
    <mergeCell ref="U24:V24"/>
    <mergeCell ref="Y24:Z24"/>
    <mergeCell ref="AA24:AB24"/>
    <mergeCell ref="AC24:AD24"/>
    <mergeCell ref="AG24:AH24"/>
    <mergeCell ref="A25:A26"/>
    <mergeCell ref="C25:D25"/>
    <mergeCell ref="E25:F25"/>
    <mergeCell ref="I25:J25"/>
    <mergeCell ref="K25:L25"/>
    <mergeCell ref="M25:N25"/>
    <mergeCell ref="Q25:R25"/>
    <mergeCell ref="S25:T25"/>
    <mergeCell ref="U25:V25"/>
    <mergeCell ref="Y25:Z25"/>
    <mergeCell ref="AA25:AB25"/>
    <mergeCell ref="AC25:AD25"/>
    <mergeCell ref="AG25:AH25"/>
    <mergeCell ref="AK25:AK30"/>
    <mergeCell ref="C26:D26"/>
    <mergeCell ref="E26:F26"/>
    <mergeCell ref="I26:J26"/>
    <mergeCell ref="K26:L26"/>
    <mergeCell ref="M26:N26"/>
    <mergeCell ref="Q26:R26"/>
    <mergeCell ref="S26:T26"/>
    <mergeCell ref="U26:V26"/>
    <mergeCell ref="Y26:Z26"/>
    <mergeCell ref="AA26:AB26"/>
    <mergeCell ref="AC26:AD26"/>
    <mergeCell ref="AG26:AH26"/>
    <mergeCell ref="A27:B27"/>
    <mergeCell ref="C27:J27"/>
    <mergeCell ref="K27:R27"/>
    <mergeCell ref="S27:Z27"/>
    <mergeCell ref="AA27:AH27"/>
    <mergeCell ref="A28:B28"/>
    <mergeCell ref="C28:J28"/>
    <mergeCell ref="K28:R28"/>
    <mergeCell ref="S28:Z28"/>
    <mergeCell ref="AA28:AH28"/>
    <mergeCell ref="A29:B29"/>
    <mergeCell ref="C29:J29"/>
    <mergeCell ref="K29:R29"/>
    <mergeCell ref="S29:Z29"/>
    <mergeCell ref="AA29:AH29"/>
    <mergeCell ref="A30:B30"/>
    <mergeCell ref="C30:J30"/>
    <mergeCell ref="K30:R30"/>
    <mergeCell ref="S30:Z30"/>
    <mergeCell ref="AA30:AH30"/>
    <mergeCell ref="A31:B31"/>
    <mergeCell ref="C31:J31"/>
    <mergeCell ref="K31:R31"/>
    <mergeCell ref="S31:Z31"/>
    <mergeCell ref="AA31:AH31"/>
    <mergeCell ref="A32:B32"/>
    <mergeCell ref="C32:J32"/>
    <mergeCell ref="K32:R32"/>
    <mergeCell ref="S32:Z32"/>
    <mergeCell ref="AA32:AH32"/>
    <mergeCell ref="A33:B33"/>
    <mergeCell ref="C33:J33"/>
    <mergeCell ref="K33:R33"/>
    <mergeCell ref="S33:Z33"/>
    <mergeCell ref="AA33:AH33"/>
    <mergeCell ref="AI33:AK33"/>
    <mergeCell ref="A34:B34"/>
    <mergeCell ref="C34:J34"/>
    <mergeCell ref="K34:R34"/>
    <mergeCell ref="S34:Z34"/>
    <mergeCell ref="AA34:AH34"/>
    <mergeCell ref="AJ34:AK34"/>
    <mergeCell ref="AI35:AI36"/>
    <mergeCell ref="AJ35:AK36"/>
    <mergeCell ref="C37:I37"/>
    <mergeCell ref="K37:Q37"/>
    <mergeCell ref="C38:I38"/>
    <mergeCell ref="K38:Q38"/>
    <mergeCell ref="AI38:AK38"/>
    <mergeCell ref="AJ39:AK39"/>
    <mergeCell ref="AI40:AI41"/>
    <mergeCell ref="AJ40:AK41"/>
    <mergeCell ref="M41:R41"/>
    <mergeCell ref="C42:AG42"/>
    <mergeCell ref="C43:AG43"/>
    <mergeCell ref="C44:AG44"/>
    <mergeCell ref="C45:AG45"/>
    <mergeCell ref="C46:AG46"/>
    <mergeCell ref="C47:AG47"/>
    <mergeCell ref="C48:AG48"/>
    <mergeCell ref="C49:AG49"/>
    <mergeCell ref="C50:AG50"/>
    <mergeCell ref="C51:AG51"/>
    <mergeCell ref="C52:AG52"/>
  </mergeCell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F10" activeCellId="0" sqref="F10"/>
    </sheetView>
  </sheetViews>
  <sheetFormatPr defaultColWidth="12.73046875" defaultRowHeight="12" customHeight="true" zeroHeight="false" outlineLevelRow="0" outlineLevelCol="0"/>
  <cols>
    <col collapsed="false" customWidth="true" hidden="false" outlineLevel="0" max="1" min="1" style="1" width="41.45"/>
    <col collapsed="false" customWidth="true" hidden="false" outlineLevel="0" max="2" min="2" style="1" width="5.09"/>
    <col collapsed="false" customWidth="true" hidden="false" outlineLevel="0" max="3" min="3" style="1" width="3.73"/>
    <col collapsed="false" customWidth="true" hidden="false" outlineLevel="0" max="4" min="4" style="1" width="36.82"/>
    <col collapsed="false" customWidth="true" hidden="false" outlineLevel="0" max="5" min="5" style="1" width="2.45"/>
    <col collapsed="false" customWidth="true" hidden="false" outlineLevel="0" max="6" min="6" style="1" width="20.09"/>
    <col collapsed="false" customWidth="true" hidden="false" outlineLevel="0" max="8" min="7" style="1" width="11.54"/>
    <col collapsed="false" customWidth="true" hidden="false" outlineLevel="0" max="9" min="9" style="1" width="18.54"/>
    <col collapsed="false" customWidth="true" hidden="false" outlineLevel="0" max="10" min="10" style="1" width="3.54"/>
    <col collapsed="false" customWidth="true" hidden="false" outlineLevel="0" max="12" min="11" style="1" width="11.54"/>
    <col collapsed="false" customWidth="true" hidden="false" outlineLevel="0" max="13" min="13" style="1" width="3.45"/>
    <col collapsed="false" customWidth="true" hidden="false" outlineLevel="0" max="14" min="14" style="1" width="11.54"/>
    <col collapsed="false" customWidth="true" hidden="false" outlineLevel="0" max="26" min="15" style="1" width="8.73"/>
  </cols>
  <sheetData>
    <row r="1" s="4" customFormat="true" ht="51.75" hidden="false" customHeight="true" outlineLevel="0" collapsed="false">
      <c r="A1" s="326" t="s">
        <v>210</v>
      </c>
      <c r="B1" s="326"/>
      <c r="C1" s="326"/>
      <c r="D1" s="326"/>
      <c r="E1" s="326"/>
      <c r="F1" s="326"/>
      <c r="G1" s="326"/>
      <c r="H1" s="326"/>
      <c r="I1" s="326"/>
      <c r="J1" s="326"/>
      <c r="K1" s="326"/>
      <c r="L1" s="326"/>
      <c r="M1" s="326"/>
      <c r="N1" s="326"/>
      <c r="O1" s="326"/>
    </row>
    <row r="2" s="4" customFormat="true" ht="20.25" hidden="false" customHeight="true" outlineLevel="0" collapsed="false">
      <c r="A2" s="327" t="s">
        <v>211</v>
      </c>
      <c r="B2" s="327"/>
      <c r="C2" s="327"/>
      <c r="D2" s="327"/>
      <c r="E2" s="327"/>
      <c r="F2" s="327"/>
      <c r="G2" s="327"/>
      <c r="H2" s="327"/>
      <c r="I2" s="327"/>
      <c r="J2" s="327"/>
      <c r="K2" s="327"/>
      <c r="L2" s="327"/>
      <c r="M2" s="327"/>
      <c r="N2" s="327"/>
      <c r="O2" s="327"/>
    </row>
    <row r="3" s="4" customFormat="true" ht="45" hidden="false" customHeight="true" outlineLevel="0" collapsed="false">
      <c r="A3" s="328" t="s">
        <v>212</v>
      </c>
      <c r="B3" s="329" t="s">
        <v>213</v>
      </c>
      <c r="C3" s="329"/>
      <c r="D3" s="329"/>
      <c r="E3" s="329"/>
      <c r="F3" s="329"/>
      <c r="G3" s="329"/>
      <c r="H3" s="329"/>
      <c r="I3" s="329"/>
      <c r="J3" s="329"/>
      <c r="K3" s="329"/>
      <c r="L3" s="329"/>
      <c r="M3" s="329"/>
      <c r="N3" s="329"/>
      <c r="O3" s="329"/>
    </row>
    <row r="4" s="4" customFormat="true" ht="71.25" hidden="false" customHeight="true" outlineLevel="0" collapsed="false">
      <c r="A4" s="330" t="s">
        <v>214</v>
      </c>
      <c r="D4" s="331" t="s">
        <v>215</v>
      </c>
      <c r="F4" s="332" t="s">
        <v>216</v>
      </c>
      <c r="G4" s="333" t="s">
        <v>217</v>
      </c>
      <c r="H4" s="333"/>
      <c r="I4" s="334" t="s">
        <v>218</v>
      </c>
      <c r="J4" s="335"/>
      <c r="K4" s="336" t="s">
        <v>219</v>
      </c>
      <c r="L4" s="336"/>
      <c r="N4" s="333" t="s">
        <v>220</v>
      </c>
      <c r="O4" s="333"/>
      <c r="P4" s="333" t="s">
        <v>221</v>
      </c>
      <c r="Q4" s="333"/>
    </row>
    <row r="5" s="4" customFormat="true" ht="34.5" hidden="false" customHeight="true" outlineLevel="0" collapsed="false">
      <c r="A5" s="337"/>
      <c r="D5" s="338"/>
      <c r="F5" s="339"/>
      <c r="G5" s="340"/>
      <c r="H5" s="340"/>
      <c r="I5" s="341"/>
      <c r="J5" s="342"/>
      <c r="K5" s="343"/>
      <c r="L5" s="343"/>
      <c r="N5" s="340"/>
      <c r="O5" s="340"/>
      <c r="P5" s="340"/>
      <c r="Q5" s="340"/>
    </row>
    <row r="6" s="4" customFormat="true" ht="47.25" hidden="false" customHeight="true" outlineLevel="0" collapsed="false">
      <c r="A6" s="344" t="s">
        <v>222</v>
      </c>
      <c r="B6" s="345" t="n">
        <v>1</v>
      </c>
      <c r="D6" s="346" t="s">
        <v>223</v>
      </c>
      <c r="F6" s="347" t="n">
        <v>2023</v>
      </c>
      <c r="G6" s="348" t="s">
        <v>224</v>
      </c>
      <c r="H6" s="348"/>
      <c r="I6" s="349" t="s">
        <v>225</v>
      </c>
      <c r="K6" s="350" t="s">
        <v>226</v>
      </c>
      <c r="L6" s="350"/>
      <c r="N6" s="348" t="s">
        <v>227</v>
      </c>
      <c r="O6" s="348"/>
      <c r="P6" s="348" t="s">
        <v>228</v>
      </c>
      <c r="Q6" s="348"/>
    </row>
    <row r="7" s="4" customFormat="true" ht="52.5" hidden="false" customHeight="true" outlineLevel="0" collapsed="false">
      <c r="A7" s="344" t="s">
        <v>229</v>
      </c>
      <c r="B7" s="345" t="n">
        <v>2</v>
      </c>
      <c r="D7" s="351"/>
      <c r="F7" s="347" t="n">
        <v>2024</v>
      </c>
      <c r="G7" s="348" t="s">
        <v>230</v>
      </c>
      <c r="H7" s="348"/>
      <c r="I7" s="349" t="s">
        <v>231</v>
      </c>
      <c r="K7" s="350" t="s">
        <v>232</v>
      </c>
      <c r="L7" s="350"/>
      <c r="N7" s="348" t="s">
        <v>233</v>
      </c>
      <c r="O7" s="348"/>
      <c r="P7" s="348" t="s">
        <v>234</v>
      </c>
      <c r="Q7" s="348"/>
    </row>
    <row r="8" s="4" customFormat="true" ht="54" hidden="false" customHeight="true" outlineLevel="0" collapsed="false">
      <c r="A8" s="344"/>
      <c r="B8" s="345" t="n">
        <v>3</v>
      </c>
      <c r="D8" s="352"/>
      <c r="F8" s="347" t="n">
        <v>2025</v>
      </c>
      <c r="G8" s="348" t="s">
        <v>235</v>
      </c>
      <c r="H8" s="348"/>
      <c r="I8" s="349" t="s">
        <v>236</v>
      </c>
      <c r="K8" s="350" t="s">
        <v>237</v>
      </c>
      <c r="L8" s="350"/>
      <c r="N8" s="348" t="s">
        <v>238</v>
      </c>
      <c r="O8" s="348"/>
      <c r="P8" s="348" t="s">
        <v>239</v>
      </c>
      <c r="Q8" s="348"/>
    </row>
    <row r="9" s="4" customFormat="true" ht="48.75" hidden="false" customHeight="true" outlineLevel="0" collapsed="false">
      <c r="A9" s="344"/>
      <c r="B9" s="345" t="n">
        <v>4</v>
      </c>
      <c r="D9" s="352"/>
      <c r="F9" s="347" t="n">
        <v>2026</v>
      </c>
      <c r="G9" s="348" t="s">
        <v>240</v>
      </c>
      <c r="H9" s="348"/>
      <c r="I9" s="349" t="s">
        <v>241</v>
      </c>
      <c r="K9" s="350" t="s">
        <v>242</v>
      </c>
      <c r="L9" s="350"/>
      <c r="N9" s="348" t="s">
        <v>243</v>
      </c>
      <c r="O9" s="348"/>
      <c r="P9" s="348" t="s">
        <v>244</v>
      </c>
      <c r="Q9" s="348"/>
    </row>
    <row r="10" s="4" customFormat="true" ht="42.75" hidden="false" customHeight="true" outlineLevel="0" collapsed="false">
      <c r="A10" s="344"/>
      <c r="B10" s="345" t="n">
        <v>5</v>
      </c>
      <c r="D10" s="352"/>
      <c r="G10" s="348" t="s">
        <v>245</v>
      </c>
      <c r="H10" s="348"/>
      <c r="I10" s="349" t="s">
        <v>246</v>
      </c>
      <c r="K10" s="350" t="s">
        <v>247</v>
      </c>
      <c r="L10" s="350"/>
      <c r="N10" s="348" t="s">
        <v>248</v>
      </c>
      <c r="O10" s="348"/>
      <c r="P10" s="348" t="s">
        <v>249</v>
      </c>
      <c r="Q10" s="348"/>
    </row>
    <row r="11" s="4" customFormat="true" ht="47.25" hidden="false" customHeight="true" outlineLevel="0" collapsed="false">
      <c r="A11" s="344"/>
      <c r="B11" s="345" t="n">
        <v>6</v>
      </c>
      <c r="D11" s="352"/>
      <c r="G11" s="353" t="s">
        <v>250</v>
      </c>
      <c r="H11" s="353"/>
      <c r="I11" s="349" t="s">
        <v>251</v>
      </c>
      <c r="K11" s="350"/>
      <c r="L11" s="350"/>
      <c r="N11" s="348" t="s">
        <v>252</v>
      </c>
      <c r="O11" s="348"/>
      <c r="P11" s="348" t="s">
        <v>253</v>
      </c>
      <c r="Q11" s="348"/>
    </row>
    <row r="12" s="4" customFormat="true" ht="49.5" hidden="false" customHeight="true" outlineLevel="0" collapsed="false">
      <c r="A12" s="344"/>
      <c r="B12" s="345" t="n">
        <v>7</v>
      </c>
      <c r="D12" s="352"/>
      <c r="G12" s="348" t="s">
        <v>254</v>
      </c>
      <c r="H12" s="348"/>
      <c r="I12" s="349" t="s">
        <v>255</v>
      </c>
      <c r="K12" s="350"/>
      <c r="L12" s="350"/>
      <c r="N12" s="348" t="s">
        <v>247</v>
      </c>
      <c r="O12" s="348"/>
      <c r="P12" s="348" t="s">
        <v>256</v>
      </c>
      <c r="Q12" s="348"/>
    </row>
    <row r="13" s="4" customFormat="true" ht="39" hidden="false" customHeight="true" outlineLevel="0" collapsed="false">
      <c r="A13" s="344"/>
      <c r="B13" s="345" t="n">
        <v>8</v>
      </c>
      <c r="D13" s="352"/>
      <c r="G13" s="348" t="s">
        <v>257</v>
      </c>
      <c r="H13" s="348"/>
      <c r="I13" s="349" t="s">
        <v>258</v>
      </c>
      <c r="K13" s="350"/>
      <c r="L13" s="350"/>
      <c r="N13" s="348"/>
      <c r="O13" s="348"/>
      <c r="P13" s="348" t="s">
        <v>259</v>
      </c>
      <c r="Q13" s="348"/>
    </row>
    <row r="14" s="4" customFormat="true" ht="47.25" hidden="false" customHeight="true" outlineLevel="0" collapsed="false">
      <c r="A14" s="344"/>
      <c r="B14" s="345" t="n">
        <v>9</v>
      </c>
      <c r="D14" s="352"/>
      <c r="G14" s="348" t="s">
        <v>260</v>
      </c>
      <c r="H14" s="348"/>
      <c r="I14" s="349" t="s">
        <v>261</v>
      </c>
      <c r="K14" s="350"/>
      <c r="L14" s="350"/>
      <c r="N14" s="348"/>
      <c r="O14" s="348"/>
      <c r="P14" s="348" t="s">
        <v>262</v>
      </c>
      <c r="Q14" s="348"/>
    </row>
    <row r="15" s="4" customFormat="true" ht="47.25" hidden="false" customHeight="true" outlineLevel="0" collapsed="false">
      <c r="A15" s="344"/>
      <c r="B15" s="345" t="n">
        <v>10</v>
      </c>
      <c r="D15" s="352"/>
      <c r="G15" s="348" t="s">
        <v>263</v>
      </c>
      <c r="H15" s="348"/>
      <c r="I15" s="349"/>
      <c r="K15" s="350"/>
      <c r="L15" s="350"/>
      <c r="N15" s="348"/>
      <c r="O15" s="348"/>
      <c r="P15" s="348" t="s">
        <v>264</v>
      </c>
      <c r="Q15" s="348"/>
    </row>
    <row r="16" s="4" customFormat="true" ht="48.75" hidden="false" customHeight="true" outlineLevel="0" collapsed="false">
      <c r="A16" s="344"/>
      <c r="B16" s="345" t="n">
        <v>11</v>
      </c>
      <c r="D16" s="352"/>
      <c r="G16" s="348" t="s">
        <v>265</v>
      </c>
      <c r="H16" s="348"/>
      <c r="I16" s="349"/>
      <c r="K16" s="350"/>
      <c r="L16" s="350"/>
      <c r="N16" s="348"/>
      <c r="O16" s="348"/>
      <c r="P16" s="348" t="s">
        <v>266</v>
      </c>
      <c r="Q16" s="348"/>
    </row>
    <row r="17" s="4" customFormat="true" ht="36.75" hidden="false" customHeight="true" outlineLevel="0" collapsed="false">
      <c r="A17" s="344"/>
      <c r="B17" s="345" t="n">
        <v>12</v>
      </c>
      <c r="D17" s="352"/>
      <c r="G17" s="348" t="s">
        <v>267</v>
      </c>
      <c r="H17" s="348"/>
      <c r="I17" s="349"/>
      <c r="K17" s="350"/>
      <c r="L17" s="350"/>
      <c r="N17" s="348"/>
      <c r="O17" s="348"/>
      <c r="P17" s="348" t="s">
        <v>268</v>
      </c>
      <c r="Q17" s="348"/>
    </row>
    <row r="18" s="4" customFormat="true" ht="31.5" hidden="false" customHeight="true" outlineLevel="0" collapsed="false">
      <c r="A18" s="344"/>
      <c r="B18" s="345" t="n">
        <v>13</v>
      </c>
      <c r="D18" s="352"/>
      <c r="G18" s="348" t="s">
        <v>247</v>
      </c>
      <c r="H18" s="348"/>
      <c r="I18" s="349"/>
      <c r="K18" s="350"/>
      <c r="L18" s="350"/>
      <c r="N18" s="348"/>
      <c r="O18" s="348"/>
      <c r="P18" s="348" t="s">
        <v>269</v>
      </c>
      <c r="Q18" s="348"/>
    </row>
    <row r="19" s="4" customFormat="true" ht="26.25" hidden="false" customHeight="true" outlineLevel="0" collapsed="false">
      <c r="A19" s="344"/>
      <c r="B19" s="345" t="n">
        <v>14</v>
      </c>
      <c r="D19" s="352"/>
      <c r="G19" s="348"/>
      <c r="H19" s="348"/>
      <c r="I19" s="349"/>
      <c r="K19" s="350"/>
      <c r="L19" s="350"/>
      <c r="N19" s="348"/>
      <c r="O19" s="348"/>
      <c r="P19" s="348" t="s">
        <v>270</v>
      </c>
      <c r="Q19" s="348"/>
    </row>
    <row r="20" s="4" customFormat="true" ht="26.25" hidden="false" customHeight="true" outlineLevel="0" collapsed="false">
      <c r="A20" s="344"/>
      <c r="B20" s="345" t="n">
        <v>15</v>
      </c>
      <c r="D20" s="352"/>
      <c r="G20" s="348"/>
      <c r="H20" s="348"/>
      <c r="I20" s="349"/>
      <c r="K20" s="350"/>
      <c r="L20" s="350"/>
      <c r="N20" s="348"/>
      <c r="O20" s="348"/>
      <c r="P20" s="348" t="s">
        <v>271</v>
      </c>
      <c r="Q20" s="348"/>
    </row>
    <row r="21" s="4" customFormat="true" ht="26.25" hidden="false" customHeight="true" outlineLevel="0" collapsed="false">
      <c r="A21" s="344"/>
      <c r="B21" s="345" t="n">
        <v>16</v>
      </c>
      <c r="D21" s="352"/>
      <c r="G21" s="348"/>
      <c r="H21" s="348"/>
      <c r="I21" s="349"/>
      <c r="K21" s="350"/>
      <c r="L21" s="350"/>
      <c r="N21" s="348"/>
      <c r="O21" s="348"/>
      <c r="P21" s="348" t="s">
        <v>252</v>
      </c>
      <c r="Q21" s="348"/>
    </row>
    <row r="22" s="4" customFormat="true" ht="25.5" hidden="false" customHeight="true" outlineLevel="0" collapsed="false">
      <c r="A22" s="344"/>
      <c r="B22" s="345" t="n">
        <v>17</v>
      </c>
      <c r="D22" s="352"/>
      <c r="G22" s="348"/>
      <c r="H22" s="348"/>
      <c r="I22" s="349"/>
      <c r="K22" s="350"/>
      <c r="L22" s="350"/>
      <c r="N22" s="348"/>
      <c r="O22" s="348"/>
      <c r="P22" s="348" t="s">
        <v>247</v>
      </c>
      <c r="Q22" s="348"/>
    </row>
    <row r="23" s="4" customFormat="true" ht="30.75" hidden="false" customHeight="true" outlineLevel="0" collapsed="false">
      <c r="A23" s="344"/>
      <c r="B23" s="345" t="n">
        <v>18</v>
      </c>
      <c r="D23" s="352"/>
      <c r="G23" s="348"/>
      <c r="H23" s="348"/>
      <c r="I23" s="349"/>
      <c r="K23" s="350"/>
      <c r="L23" s="350"/>
      <c r="N23" s="348"/>
      <c r="O23" s="348"/>
      <c r="P23" s="348"/>
      <c r="Q23" s="348"/>
    </row>
    <row r="24" s="4" customFormat="true" ht="30.75" hidden="false" customHeight="true" outlineLevel="0" collapsed="false">
      <c r="A24" s="344"/>
      <c r="B24" s="345" t="n">
        <v>19</v>
      </c>
      <c r="D24" s="352"/>
      <c r="G24" s="348"/>
      <c r="H24" s="348"/>
      <c r="I24" s="349"/>
      <c r="K24" s="350"/>
      <c r="L24" s="350"/>
      <c r="N24" s="348"/>
      <c r="O24" s="348"/>
      <c r="P24" s="348"/>
      <c r="Q24" s="348"/>
    </row>
    <row r="25" s="4" customFormat="true" ht="30.75" hidden="false" customHeight="true" outlineLevel="0" collapsed="false">
      <c r="A25" s="344"/>
      <c r="B25" s="345" t="n">
        <v>20</v>
      </c>
      <c r="D25" s="352"/>
      <c r="G25" s="348"/>
      <c r="H25" s="348"/>
      <c r="I25" s="349"/>
      <c r="K25" s="350"/>
      <c r="L25" s="350"/>
      <c r="N25" s="348"/>
      <c r="O25" s="348"/>
      <c r="P25" s="348"/>
      <c r="Q25" s="348"/>
    </row>
    <row r="26" s="4" customFormat="true" ht="30.75" hidden="false" customHeight="true" outlineLevel="0" collapsed="false">
      <c r="A26" s="344"/>
      <c r="B26" s="345" t="n">
        <v>21</v>
      </c>
    </row>
    <row r="27" s="4" customFormat="true" ht="30.75" hidden="false" customHeight="true" outlineLevel="0" collapsed="false">
      <c r="A27" s="344"/>
      <c r="B27" s="345" t="n">
        <v>22</v>
      </c>
    </row>
    <row r="28" s="4" customFormat="true" ht="30.75" hidden="false" customHeight="true" outlineLevel="0" collapsed="false">
      <c r="A28" s="344"/>
      <c r="B28" s="345" t="n">
        <v>23</v>
      </c>
    </row>
    <row r="29" s="4" customFormat="true" ht="30.75" hidden="false" customHeight="true" outlineLevel="0" collapsed="false">
      <c r="A29" s="344"/>
      <c r="B29" s="345" t="n">
        <v>24</v>
      </c>
    </row>
    <row r="30" s="4" customFormat="true" ht="30.75" hidden="false" customHeight="true" outlineLevel="0" collapsed="false">
      <c r="A30" s="344"/>
      <c r="B30" s="345" t="n">
        <v>25</v>
      </c>
    </row>
    <row r="31" s="4" customFormat="true" ht="30.75" hidden="false" customHeight="true" outlineLevel="0" collapsed="false">
      <c r="A31" s="344"/>
      <c r="B31" s="345" t="n">
        <v>26</v>
      </c>
    </row>
    <row r="32" s="4" customFormat="true" ht="30.75" hidden="false" customHeight="true" outlineLevel="0" collapsed="false">
      <c r="A32" s="344"/>
      <c r="B32" s="345" t="n">
        <v>27</v>
      </c>
    </row>
    <row r="33" s="4" customFormat="true" ht="30.75" hidden="false" customHeight="true" outlineLevel="0" collapsed="false">
      <c r="A33" s="344"/>
      <c r="B33" s="345" t="n">
        <v>28</v>
      </c>
    </row>
    <row r="34" s="4" customFormat="true" ht="30.75" hidden="false" customHeight="true" outlineLevel="0" collapsed="false">
      <c r="A34" s="344"/>
      <c r="B34" s="345" t="n">
        <v>29</v>
      </c>
    </row>
    <row r="35" s="4" customFormat="true" ht="30.75" hidden="false" customHeight="true" outlineLevel="0" collapsed="false">
      <c r="A35" s="344"/>
      <c r="B35" s="345" t="n">
        <v>30</v>
      </c>
    </row>
    <row r="36" s="4" customFormat="true" ht="30.75" hidden="false" customHeight="true" outlineLevel="0" collapsed="false"/>
    <row r="37" s="4" customFormat="true" ht="30.75" hidden="false" customHeight="true" outlineLevel="0" collapsed="false">
      <c r="A37" s="354" t="s">
        <v>272</v>
      </c>
      <c r="B37" s="354"/>
      <c r="D37" s="355" t="s">
        <v>273</v>
      </c>
      <c r="E37" s="355"/>
    </row>
    <row r="38" s="4" customFormat="true" ht="17.25" hidden="false" customHeight="true" outlineLevel="0" collapsed="false">
      <c r="A38" s="356"/>
      <c r="B38" s="356"/>
      <c r="D38" s="357"/>
      <c r="E38" s="357"/>
    </row>
    <row r="39" s="4" customFormat="true" ht="16.5" hidden="false" customHeight="true" outlineLevel="0" collapsed="false">
      <c r="A39" s="358" t="s">
        <v>274</v>
      </c>
      <c r="B39" s="358"/>
      <c r="D39" s="359" t="s">
        <v>274</v>
      </c>
      <c r="E39" s="359"/>
    </row>
    <row r="40" s="4" customFormat="true" ht="16.5" hidden="false" customHeight="true" outlineLevel="0" collapsed="false">
      <c r="A40" s="358" t="s">
        <v>275</v>
      </c>
      <c r="B40" s="358"/>
      <c r="D40" s="359" t="s">
        <v>275</v>
      </c>
      <c r="E40" s="359"/>
    </row>
    <row r="41" s="4" customFormat="true" ht="16.5" hidden="false" customHeight="true" outlineLevel="0" collapsed="false">
      <c r="A41" s="358" t="s">
        <v>276</v>
      </c>
      <c r="B41" s="358"/>
      <c r="D41" s="359" t="s">
        <v>276</v>
      </c>
      <c r="E41" s="359"/>
    </row>
    <row r="42" s="4" customFormat="true" ht="16.5" hidden="false" customHeight="true" outlineLevel="0" collapsed="false">
      <c r="A42" s="358" t="s">
        <v>277</v>
      </c>
      <c r="B42" s="358"/>
      <c r="D42" s="359" t="s">
        <v>277</v>
      </c>
      <c r="E42" s="359"/>
    </row>
    <row r="43" s="4" customFormat="true" ht="16.5" hidden="false" customHeight="true" outlineLevel="0" collapsed="false">
      <c r="A43" s="358" t="s">
        <v>278</v>
      </c>
      <c r="B43" s="358"/>
      <c r="D43" s="359" t="s">
        <v>278</v>
      </c>
      <c r="E43" s="359"/>
    </row>
    <row r="44" s="4" customFormat="true" ht="16.5" hidden="false" customHeight="true" outlineLevel="0" collapsed="false">
      <c r="A44" s="358" t="s">
        <v>279</v>
      </c>
      <c r="B44" s="358"/>
      <c r="D44" s="359" t="s">
        <v>279</v>
      </c>
      <c r="E44" s="359"/>
    </row>
    <row r="45" s="4" customFormat="true" ht="16.5" hidden="false" customHeight="true" outlineLevel="0" collapsed="false">
      <c r="A45" s="358" t="s">
        <v>252</v>
      </c>
      <c r="B45" s="358"/>
      <c r="D45" s="359" t="s">
        <v>252</v>
      </c>
      <c r="E45" s="359"/>
    </row>
    <row r="46" s="4" customFormat="true" ht="16.5" hidden="false" customHeight="true" outlineLevel="0" collapsed="false">
      <c r="A46" s="358"/>
      <c r="B46" s="358"/>
      <c r="D46" s="359"/>
      <c r="E46" s="359"/>
    </row>
    <row r="47" s="4" customFormat="true" ht="16.5" hidden="false" customHeight="true" outlineLevel="0" collapsed="false">
      <c r="A47" s="358"/>
      <c r="B47" s="358"/>
      <c r="D47" s="359"/>
      <c r="E47" s="359"/>
    </row>
    <row r="48" s="4" customFormat="true" ht="16.5" hidden="false" customHeight="true" outlineLevel="0" collapsed="false">
      <c r="A48" s="358"/>
      <c r="B48" s="358"/>
      <c r="D48" s="359"/>
      <c r="E48" s="359"/>
    </row>
    <row r="49" s="4" customFormat="true" ht="16.5" hidden="false" customHeight="true" outlineLevel="0" collapsed="false">
      <c r="A49" s="358"/>
      <c r="B49" s="358"/>
      <c r="D49" s="359"/>
      <c r="E49" s="359"/>
    </row>
    <row r="50" s="4" customFormat="true" ht="16.5" hidden="false" customHeight="true" outlineLevel="0" collapsed="false">
      <c r="A50" s="358"/>
      <c r="B50" s="358"/>
      <c r="D50" s="359"/>
      <c r="E50" s="359"/>
    </row>
    <row r="51" s="4" customFormat="true" ht="16.5" hidden="false" customHeight="true" outlineLevel="0" collapsed="false">
      <c r="A51" s="358"/>
      <c r="B51" s="358"/>
      <c r="D51" s="359"/>
      <c r="E51" s="359"/>
    </row>
    <row r="52" s="4" customFormat="true" ht="16.5" hidden="false" customHeight="true" outlineLevel="0" collapsed="false">
      <c r="A52" s="358"/>
      <c r="B52" s="358"/>
      <c r="D52" s="359"/>
      <c r="E52" s="359"/>
    </row>
    <row r="53" s="4" customFormat="true" ht="16.5" hidden="false" customHeight="true" outlineLevel="0" collapsed="false">
      <c r="A53" s="358"/>
      <c r="B53" s="358"/>
      <c r="D53" s="359"/>
      <c r="E53" s="359"/>
    </row>
    <row r="54" s="4" customFormat="true" ht="16.5" hidden="false" customHeight="true" outlineLevel="0" collapsed="false">
      <c r="A54" s="358"/>
      <c r="B54" s="358"/>
      <c r="D54" s="359"/>
      <c r="E54" s="359"/>
    </row>
    <row r="55" s="4" customFormat="true" ht="16.5" hidden="false" customHeight="true" outlineLevel="0" collapsed="false">
      <c r="A55" s="358"/>
      <c r="B55" s="358"/>
      <c r="D55" s="359"/>
      <c r="E55" s="359"/>
    </row>
    <row r="56" s="4" customFormat="true" ht="16.5" hidden="false" customHeight="true" outlineLevel="0" collapsed="false">
      <c r="A56" s="358"/>
      <c r="B56" s="358"/>
      <c r="D56" s="359"/>
      <c r="E56" s="359"/>
    </row>
    <row r="57" s="4" customFormat="true" ht="16.5" hidden="false" customHeight="true" outlineLevel="0" collapsed="false">
      <c r="A57" s="358"/>
      <c r="B57" s="358"/>
      <c r="D57" s="359"/>
      <c r="E57" s="359"/>
    </row>
    <row r="58" s="4" customFormat="true" ht="16.5" hidden="false" customHeight="true" outlineLevel="0" collapsed="false">
      <c r="A58" s="358"/>
      <c r="B58" s="358"/>
      <c r="D58" s="359"/>
      <c r="E58" s="359"/>
    </row>
    <row r="59" s="4" customFormat="true" ht="16.5" hidden="false" customHeight="true" outlineLevel="0" collapsed="false">
      <c r="A59" s="358"/>
      <c r="B59" s="358"/>
      <c r="D59" s="359"/>
      <c r="E59" s="359"/>
    </row>
    <row r="60" s="4" customFormat="true" ht="16.5" hidden="false" customHeight="true" outlineLevel="0" collapsed="false">
      <c r="A60" s="358"/>
      <c r="B60" s="358"/>
      <c r="D60" s="359"/>
      <c r="E60" s="359"/>
    </row>
    <row r="61" s="4" customFormat="true" ht="16.5" hidden="false" customHeight="true" outlineLevel="0" collapsed="false">
      <c r="A61" s="358"/>
      <c r="B61" s="358"/>
      <c r="D61" s="359"/>
      <c r="E61" s="359"/>
    </row>
    <row r="62" s="4" customFormat="true" ht="16.5" hidden="false" customHeight="true" outlineLevel="0" collapsed="false">
      <c r="A62" s="358"/>
      <c r="B62" s="358"/>
      <c r="D62" s="359"/>
      <c r="E62" s="359"/>
    </row>
    <row r="63" s="4" customFormat="true" ht="16.5" hidden="false" customHeight="true" outlineLevel="0" collapsed="false">
      <c r="A63" s="358"/>
      <c r="B63" s="358"/>
      <c r="D63" s="359"/>
      <c r="E63" s="359"/>
    </row>
    <row r="64" s="4" customFormat="true" ht="16.5" hidden="false" customHeight="true" outlineLevel="0" collapsed="false">
      <c r="A64" s="358"/>
      <c r="B64" s="358"/>
      <c r="D64" s="359"/>
      <c r="E64" s="359"/>
    </row>
    <row r="65" s="4" customFormat="true" ht="16.5" hidden="false" customHeight="true" outlineLevel="0" collapsed="false">
      <c r="A65" s="358"/>
      <c r="B65" s="358"/>
      <c r="D65" s="359"/>
      <c r="E65" s="359"/>
    </row>
    <row r="66" s="4" customFormat="true" ht="16.5" hidden="false" customHeight="true" outlineLevel="0" collapsed="false">
      <c r="A66" s="358"/>
      <c r="B66" s="358"/>
      <c r="D66" s="359"/>
      <c r="E66" s="359"/>
    </row>
    <row r="67" s="4" customFormat="true" ht="16.5" hidden="false" customHeight="true" outlineLevel="0" collapsed="false">
      <c r="A67" s="358"/>
      <c r="B67" s="358"/>
      <c r="D67" s="359"/>
      <c r="E67" s="359"/>
    </row>
    <row r="68" s="4" customFormat="true" ht="16.5" hidden="false" customHeight="true" outlineLevel="0" collapsed="false">
      <c r="A68" s="358"/>
      <c r="B68" s="358"/>
      <c r="D68" s="359"/>
      <c r="E68" s="359"/>
    </row>
    <row r="69" s="4" customFormat="tru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sheetProtection sheet="true" password="960a" objects="true" scenarios="true" selectLockedCells="true" selectUnlockedCells="true"/>
  <mergeCells count="155">
    <mergeCell ref="A1:O1"/>
    <mergeCell ref="A2:O2"/>
    <mergeCell ref="B3:O3"/>
    <mergeCell ref="G4:H4"/>
    <mergeCell ref="K4:L4"/>
    <mergeCell ref="N4:O4"/>
    <mergeCell ref="P4:Q4"/>
    <mergeCell ref="G5:H5"/>
    <mergeCell ref="K5:L5"/>
    <mergeCell ref="N5:O5"/>
    <mergeCell ref="P5:Q5"/>
    <mergeCell ref="G6:H6"/>
    <mergeCell ref="K6:L6"/>
    <mergeCell ref="N6:O6"/>
    <mergeCell ref="P6:Q6"/>
    <mergeCell ref="G7:H7"/>
    <mergeCell ref="K7:L7"/>
    <mergeCell ref="N7:O7"/>
    <mergeCell ref="P7:Q7"/>
    <mergeCell ref="G8:H8"/>
    <mergeCell ref="K8:L8"/>
    <mergeCell ref="N8:O8"/>
    <mergeCell ref="P8:Q8"/>
    <mergeCell ref="G9:H9"/>
    <mergeCell ref="K9:L9"/>
    <mergeCell ref="N9:O9"/>
    <mergeCell ref="P9:Q9"/>
    <mergeCell ref="G10:H10"/>
    <mergeCell ref="K10:L10"/>
    <mergeCell ref="N10:O10"/>
    <mergeCell ref="P10:Q10"/>
    <mergeCell ref="G11:H11"/>
    <mergeCell ref="K11:L11"/>
    <mergeCell ref="N11:O11"/>
    <mergeCell ref="P11:Q11"/>
    <mergeCell ref="G12:H12"/>
    <mergeCell ref="K12:L12"/>
    <mergeCell ref="N12:O12"/>
    <mergeCell ref="P12:Q12"/>
    <mergeCell ref="G13:H13"/>
    <mergeCell ref="K13:L13"/>
    <mergeCell ref="N13:O13"/>
    <mergeCell ref="P13:Q13"/>
    <mergeCell ref="G14:H14"/>
    <mergeCell ref="K14:L14"/>
    <mergeCell ref="N14:O14"/>
    <mergeCell ref="P14:Q14"/>
    <mergeCell ref="G15:H15"/>
    <mergeCell ref="K15:L15"/>
    <mergeCell ref="N15:O15"/>
    <mergeCell ref="P15:Q15"/>
    <mergeCell ref="G16:H16"/>
    <mergeCell ref="K16:L16"/>
    <mergeCell ref="N16:O16"/>
    <mergeCell ref="P16:Q16"/>
    <mergeCell ref="G17:H17"/>
    <mergeCell ref="K17:L17"/>
    <mergeCell ref="N17:O17"/>
    <mergeCell ref="P17:Q17"/>
    <mergeCell ref="G18:H18"/>
    <mergeCell ref="K18:L18"/>
    <mergeCell ref="N18:O18"/>
    <mergeCell ref="P18:Q18"/>
    <mergeCell ref="G19:H19"/>
    <mergeCell ref="K19:L19"/>
    <mergeCell ref="N19:O19"/>
    <mergeCell ref="P19:Q19"/>
    <mergeCell ref="G20:H20"/>
    <mergeCell ref="K20:L20"/>
    <mergeCell ref="N20:O20"/>
    <mergeCell ref="P20:Q20"/>
    <mergeCell ref="G21:H21"/>
    <mergeCell ref="K21:L21"/>
    <mergeCell ref="N21:O21"/>
    <mergeCell ref="P21:Q21"/>
    <mergeCell ref="G22:H22"/>
    <mergeCell ref="K22:L22"/>
    <mergeCell ref="N22:O22"/>
    <mergeCell ref="P22:Q22"/>
    <mergeCell ref="G23:H23"/>
    <mergeCell ref="K23:L23"/>
    <mergeCell ref="N23:O23"/>
    <mergeCell ref="P23:Q23"/>
    <mergeCell ref="G24:H24"/>
    <mergeCell ref="K24:L24"/>
    <mergeCell ref="N24:O24"/>
    <mergeCell ref="P24:Q24"/>
    <mergeCell ref="G25:H25"/>
    <mergeCell ref="K25:L25"/>
    <mergeCell ref="N25:O25"/>
    <mergeCell ref="P25:Q25"/>
    <mergeCell ref="A37:B37"/>
    <mergeCell ref="D37:E37"/>
    <mergeCell ref="A38:B38"/>
    <mergeCell ref="D38:E38"/>
    <mergeCell ref="A39:B39"/>
    <mergeCell ref="D39:E39"/>
    <mergeCell ref="A40:B40"/>
    <mergeCell ref="D40:E40"/>
    <mergeCell ref="A41:B41"/>
    <mergeCell ref="D41:E41"/>
    <mergeCell ref="A42:B42"/>
    <mergeCell ref="D42:E42"/>
    <mergeCell ref="A43:B43"/>
    <mergeCell ref="D43:E43"/>
    <mergeCell ref="A44:B44"/>
    <mergeCell ref="D44:E44"/>
    <mergeCell ref="A45:B45"/>
    <mergeCell ref="D45:E45"/>
    <mergeCell ref="A46:B46"/>
    <mergeCell ref="D46:E46"/>
    <mergeCell ref="A47:B47"/>
    <mergeCell ref="D47:E47"/>
    <mergeCell ref="A48:B48"/>
    <mergeCell ref="D48:E48"/>
    <mergeCell ref="A49:B49"/>
    <mergeCell ref="D49:E49"/>
    <mergeCell ref="A50:B50"/>
    <mergeCell ref="D50:E50"/>
    <mergeCell ref="A51:B51"/>
    <mergeCell ref="D51:E51"/>
    <mergeCell ref="A52:B52"/>
    <mergeCell ref="D52:E52"/>
    <mergeCell ref="A53:B53"/>
    <mergeCell ref="D53:E53"/>
    <mergeCell ref="A54:B54"/>
    <mergeCell ref="D54:E54"/>
    <mergeCell ref="A55:B55"/>
    <mergeCell ref="D55:E55"/>
    <mergeCell ref="A56:B56"/>
    <mergeCell ref="D56:E56"/>
    <mergeCell ref="A57:B57"/>
    <mergeCell ref="D57:E57"/>
    <mergeCell ref="A58:B58"/>
    <mergeCell ref="D58:E58"/>
    <mergeCell ref="A59:B59"/>
    <mergeCell ref="D59:E59"/>
    <mergeCell ref="A60:B60"/>
    <mergeCell ref="D60:E60"/>
    <mergeCell ref="A61:B61"/>
    <mergeCell ref="D61:E61"/>
    <mergeCell ref="A62:B62"/>
    <mergeCell ref="D62:E62"/>
    <mergeCell ref="A63:B63"/>
    <mergeCell ref="D63:E63"/>
    <mergeCell ref="A64:B64"/>
    <mergeCell ref="D64:E64"/>
    <mergeCell ref="A65:B65"/>
    <mergeCell ref="D65:E65"/>
    <mergeCell ref="A66:B66"/>
    <mergeCell ref="D66:E66"/>
    <mergeCell ref="A67:B67"/>
    <mergeCell ref="D67:E67"/>
    <mergeCell ref="A68:B68"/>
    <mergeCell ref="D68:E68"/>
  </mergeCells>
  <printOptions headings="false" gridLines="false" gridLinesSet="true" horizontalCentered="false" verticalCentered="false"/>
  <pageMargins left="0.7875" right="0.7875" top="1.025" bottom="1.02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H19" activeCellId="0" sqref="H19"/>
    </sheetView>
  </sheetViews>
  <sheetFormatPr defaultColWidth="12.73046875" defaultRowHeight="12" customHeight="true" zeroHeight="false" outlineLevelRow="0" outlineLevelCol="0"/>
  <cols>
    <col collapsed="false" customWidth="true" hidden="false" outlineLevel="0" max="1" min="1" style="147" width="6.27"/>
    <col collapsed="false" customWidth="true" hidden="false" outlineLevel="0" max="2" min="2" style="147" width="28"/>
    <col collapsed="false" customWidth="true" hidden="false" outlineLevel="0" max="3" min="3" style="147" width="15.27"/>
    <col collapsed="false" customWidth="true" hidden="false" outlineLevel="0" max="4" min="4" style="147" width="11"/>
    <col collapsed="false" customWidth="true" hidden="false" outlineLevel="0" max="5" min="5" style="147" width="21.73"/>
    <col collapsed="false" customWidth="true" hidden="false" outlineLevel="0" max="6" min="6" style="147" width="15.18"/>
    <col collapsed="false" customWidth="true" hidden="false" outlineLevel="0" max="7" min="7" style="147" width="20.82"/>
    <col collapsed="false" customWidth="true" hidden="false" outlineLevel="0" max="8" min="8" style="147" width="16.45"/>
    <col collapsed="false" customWidth="true" hidden="false" outlineLevel="0" max="9" min="9" style="147" width="19.73"/>
    <col collapsed="false" customWidth="true" hidden="false" outlineLevel="0" max="10" min="10" style="147" width="13"/>
    <col collapsed="false" customWidth="true" hidden="false" outlineLevel="0" max="11" min="11" style="147" width="15.82"/>
    <col collapsed="false" customWidth="true" hidden="false" outlineLevel="0" max="26" min="12" style="147" width="8.73"/>
    <col collapsed="false" customWidth="false" hidden="false" outlineLevel="0" max="1024" min="27" style="147" width="12.73"/>
  </cols>
  <sheetData>
    <row r="1" customFormat="false" ht="52.5" hidden="false" customHeight="true" outlineLevel="0" collapsed="false">
      <c r="B1" s="148" t="s">
        <v>92</v>
      </c>
      <c r="C1" s="148"/>
      <c r="D1" s="148"/>
      <c r="E1" s="148"/>
      <c r="F1" s="148"/>
      <c r="G1" s="148"/>
      <c r="H1" s="148"/>
      <c r="I1" s="148"/>
      <c r="J1" s="148"/>
    </row>
    <row r="2" customFormat="false" ht="55.5" hidden="false" customHeight="true" outlineLevel="0" collapsed="false">
      <c r="B2" s="149" t="s">
        <v>93</v>
      </c>
      <c r="C2" s="150" t="s">
        <v>94</v>
      </c>
      <c r="D2" s="151" t="s">
        <v>95</v>
      </c>
      <c r="E2" s="152" t="s">
        <v>96</v>
      </c>
      <c r="F2" s="152" t="s">
        <v>97</v>
      </c>
      <c r="G2" s="152" t="s">
        <v>98</v>
      </c>
      <c r="H2" s="152" t="s">
        <v>99</v>
      </c>
      <c r="I2" s="152" t="s">
        <v>100</v>
      </c>
      <c r="J2" s="152" t="s">
        <v>101</v>
      </c>
    </row>
    <row r="3" customFormat="false" ht="21.75" hidden="false" customHeight="true" outlineLevel="0" collapsed="false">
      <c r="B3" s="153" t="s">
        <v>102</v>
      </c>
      <c r="C3" s="150"/>
      <c r="D3" s="151"/>
      <c r="E3" s="151"/>
      <c r="F3" s="151"/>
      <c r="G3" s="151"/>
      <c r="H3" s="151"/>
      <c r="I3" s="151"/>
      <c r="J3" s="151"/>
    </row>
    <row r="4" customFormat="false" ht="38.25" hidden="false" customHeight="true" outlineLevel="0" collapsed="false">
      <c r="B4" s="154" t="s">
        <v>103</v>
      </c>
      <c r="C4" s="155"/>
      <c r="D4" s="155"/>
      <c r="E4" s="155"/>
      <c r="F4" s="155"/>
      <c r="G4" s="156"/>
      <c r="H4" s="155"/>
      <c r="I4" s="155"/>
      <c r="J4" s="155"/>
    </row>
    <row r="5" customFormat="false" ht="12.75" hidden="false" customHeight="true" outlineLevel="0" collapsed="false">
      <c r="B5" s="154"/>
      <c r="C5" s="154"/>
      <c r="D5" s="154"/>
      <c r="E5" s="154"/>
      <c r="F5" s="154"/>
      <c r="G5" s="154"/>
      <c r="H5" s="154"/>
      <c r="I5" s="154"/>
      <c r="J5" s="154"/>
    </row>
    <row r="6" customFormat="false" ht="12.75" hidden="false" customHeight="true" outlineLevel="0" collapsed="false">
      <c r="B6" s="154"/>
      <c r="C6" s="154"/>
      <c r="D6" s="154"/>
      <c r="E6" s="154"/>
      <c r="F6" s="154"/>
      <c r="G6" s="154"/>
      <c r="H6" s="154"/>
      <c r="I6" s="154"/>
      <c r="J6" s="154"/>
    </row>
    <row r="7" customFormat="false" ht="12.75" hidden="false" customHeight="true" outlineLevel="0" collapsed="false">
      <c r="B7" s="154"/>
      <c r="C7" s="154"/>
      <c r="D7" s="154"/>
      <c r="E7" s="154"/>
      <c r="F7" s="154"/>
      <c r="G7" s="154"/>
      <c r="H7" s="154"/>
      <c r="I7" s="154"/>
      <c r="J7" s="154"/>
    </row>
    <row r="8" customFormat="false" ht="12.75" hidden="false" customHeight="true" outlineLevel="0" collapsed="false">
      <c r="B8" s="157"/>
      <c r="C8" s="157"/>
      <c r="D8" s="157"/>
      <c r="E8" s="157"/>
      <c r="F8" s="157"/>
      <c r="G8" s="157"/>
      <c r="H8" s="157"/>
      <c r="I8" s="157"/>
      <c r="J8" s="157"/>
    </row>
    <row r="9" customFormat="false" ht="24.75" hidden="false" customHeight="true" outlineLevel="0" collapsed="false">
      <c r="B9" s="158" t="s">
        <v>104</v>
      </c>
      <c r="C9" s="159" t="s">
        <v>105</v>
      </c>
      <c r="D9" s="159"/>
      <c r="E9" s="159"/>
      <c r="F9" s="160" t="s">
        <v>106</v>
      </c>
      <c r="G9" s="160"/>
      <c r="H9" s="160"/>
    </row>
    <row r="10" customFormat="false" ht="21.75" hidden="false" customHeight="true" outlineLevel="0" collapsed="false">
      <c r="B10" s="161"/>
      <c r="C10" s="155"/>
      <c r="D10" s="155"/>
      <c r="E10" s="155"/>
      <c r="F10" s="162"/>
      <c r="G10" s="162"/>
      <c r="H10" s="162"/>
    </row>
    <row r="11" customFormat="false" ht="11.25" hidden="false" customHeight="true" outlineLevel="0" collapsed="false">
      <c r="B11" s="163"/>
      <c r="C11" s="163"/>
      <c r="D11" s="163"/>
      <c r="E11" s="163"/>
      <c r="F11" s="163"/>
      <c r="G11" s="163"/>
      <c r="H11" s="163"/>
      <c r="I11" s="163"/>
      <c r="J11" s="163"/>
    </row>
    <row r="12" customFormat="false" ht="38.25" hidden="false" customHeight="true" outlineLevel="0" collapsed="false">
      <c r="B12" s="164" t="s">
        <v>107</v>
      </c>
      <c r="C12" s="164" t="s">
        <v>108</v>
      </c>
      <c r="D12" s="164"/>
      <c r="E12" s="164"/>
      <c r="F12" s="165" t="s">
        <v>109</v>
      </c>
      <c r="G12" s="165"/>
      <c r="H12" s="165"/>
    </row>
    <row r="13" customFormat="false" ht="39" hidden="false" customHeight="true" outlineLevel="0" collapsed="false">
      <c r="B13" s="155"/>
      <c r="C13" s="155"/>
      <c r="D13" s="155"/>
      <c r="E13" s="155"/>
      <c r="F13" s="162"/>
      <c r="G13" s="162"/>
      <c r="H13" s="162"/>
    </row>
    <row r="14" customFormat="false" ht="16.5" hidden="false" customHeight="true" outlineLevel="0" collapsed="false">
      <c r="B14" s="166"/>
      <c r="C14" s="166"/>
      <c r="D14" s="166"/>
      <c r="E14" s="166"/>
      <c r="F14" s="166"/>
      <c r="G14" s="166"/>
      <c r="H14" s="166"/>
      <c r="I14" s="166"/>
      <c r="J14" s="166"/>
    </row>
    <row r="15" customFormat="false" ht="39.75" hidden="false" customHeight="true" outlineLevel="0" collapsed="false">
      <c r="B15" s="167" t="s">
        <v>110</v>
      </c>
      <c r="C15" s="167"/>
      <c r="D15" s="167"/>
      <c r="E15" s="167"/>
      <c r="F15" s="167"/>
      <c r="G15" s="167"/>
      <c r="H15" s="167"/>
    </row>
    <row r="16" customFormat="false" ht="13.5" hidden="false" customHeight="true" outlineLevel="0" collapsed="false">
      <c r="B16" s="168" t="s">
        <v>111</v>
      </c>
      <c r="C16" s="168" t="s">
        <v>112</v>
      </c>
      <c r="D16" s="168" t="s">
        <v>113</v>
      </c>
      <c r="E16" s="168" t="s">
        <v>114</v>
      </c>
      <c r="F16" s="168" t="s">
        <v>115</v>
      </c>
      <c r="G16" s="168"/>
      <c r="H16" s="168" t="s">
        <v>100</v>
      </c>
    </row>
    <row r="17" customFormat="false" ht="21" hidden="false" customHeight="true" outlineLevel="0" collapsed="false">
      <c r="B17" s="168"/>
      <c r="C17" s="168"/>
      <c r="D17" s="168"/>
      <c r="E17" s="168"/>
      <c r="F17" s="168"/>
      <c r="G17" s="168"/>
      <c r="H17" s="168"/>
    </row>
    <row r="18" customFormat="false" ht="21" hidden="false" customHeight="true" outlineLevel="0" collapsed="false">
      <c r="B18" s="168"/>
      <c r="C18" s="168"/>
      <c r="D18" s="168"/>
      <c r="E18" s="168"/>
      <c r="F18" s="168"/>
      <c r="G18" s="168"/>
      <c r="H18" s="168"/>
    </row>
    <row r="19" customFormat="false" ht="25.5" hidden="false" customHeight="true" outlineLevel="0" collapsed="false">
      <c r="B19" s="169"/>
      <c r="C19" s="170"/>
      <c r="D19" s="169"/>
      <c r="E19" s="169"/>
      <c r="F19" s="169"/>
      <c r="G19" s="169"/>
      <c r="H19" s="155"/>
    </row>
    <row r="20" customFormat="false" ht="25.5" hidden="false" customHeight="true" outlineLevel="0" collapsed="false">
      <c r="B20" s="169"/>
      <c r="C20" s="171"/>
      <c r="D20" s="169"/>
      <c r="E20" s="169"/>
      <c r="F20" s="169"/>
      <c r="G20" s="169"/>
      <c r="H20" s="155"/>
    </row>
    <row r="21" customFormat="false" ht="25.5" hidden="false" customHeight="true" outlineLevel="0" collapsed="false">
      <c r="B21" s="169"/>
      <c r="C21" s="169"/>
      <c r="D21" s="169"/>
      <c r="E21" s="169"/>
      <c r="F21" s="169"/>
      <c r="G21" s="169"/>
      <c r="H21" s="155"/>
    </row>
    <row r="22" customFormat="false" ht="25.5" hidden="false" customHeight="true" outlineLevel="0" collapsed="false">
      <c r="B22" s="169"/>
      <c r="C22" s="169"/>
      <c r="D22" s="169"/>
      <c r="E22" s="169"/>
      <c r="F22" s="169"/>
      <c r="G22" s="169"/>
      <c r="H22" s="155"/>
    </row>
    <row r="23" customFormat="false" ht="25.5" hidden="false" customHeight="true" outlineLevel="0" collapsed="false">
      <c r="B23" s="169"/>
      <c r="C23" s="169"/>
      <c r="D23" s="169"/>
      <c r="E23" s="169"/>
      <c r="F23" s="169"/>
      <c r="G23" s="169"/>
      <c r="H23" s="155"/>
    </row>
    <row r="24" customFormat="false" ht="22.5" hidden="false" customHeight="true" outlineLevel="0" collapsed="false"/>
    <row r="25" customFormat="false" ht="20.25" hidden="false" customHeight="true" outlineLevel="0" collapsed="false">
      <c r="B25" s="172" t="s">
        <v>116</v>
      </c>
      <c r="C25" s="172"/>
      <c r="D25" s="172"/>
      <c r="E25" s="172"/>
      <c r="G25" s="173" t="s">
        <v>117</v>
      </c>
      <c r="H25" s="173"/>
      <c r="I25" s="173"/>
      <c r="J25" s="173"/>
      <c r="K25" s="173"/>
    </row>
    <row r="26" customFormat="false" ht="36.75" hidden="false" customHeight="true" outlineLevel="0" collapsed="false">
      <c r="B26" s="172" t="s">
        <v>118</v>
      </c>
      <c r="C26" s="172" t="s">
        <v>119</v>
      </c>
      <c r="D26" s="172"/>
      <c r="E26" s="172"/>
      <c r="G26" s="174" t="s">
        <v>120</v>
      </c>
      <c r="H26" s="174" t="s">
        <v>121</v>
      </c>
      <c r="I26" s="174" t="s">
        <v>122</v>
      </c>
      <c r="J26" s="174" t="s">
        <v>123</v>
      </c>
      <c r="K26" s="174" t="s">
        <v>124</v>
      </c>
    </row>
    <row r="27" customFormat="false" ht="23.25" hidden="false" customHeight="true" outlineLevel="0" collapsed="false">
      <c r="B27" s="175" t="s">
        <v>125</v>
      </c>
      <c r="C27" s="176" t="s">
        <v>126</v>
      </c>
      <c r="D27" s="176"/>
      <c r="E27" s="176"/>
      <c r="G27" s="177" t="s">
        <v>127</v>
      </c>
      <c r="H27" s="177" t="s">
        <v>128</v>
      </c>
      <c r="I27" s="177" t="s">
        <v>129</v>
      </c>
      <c r="J27" s="177" t="n">
        <v>64</v>
      </c>
      <c r="K27" s="177" t="n">
        <v>67</v>
      </c>
    </row>
    <row r="28" customFormat="false" ht="23.25" hidden="false" customHeight="true" outlineLevel="0" collapsed="false">
      <c r="B28" s="178"/>
      <c r="C28" s="178"/>
      <c r="D28" s="178"/>
      <c r="E28" s="178"/>
      <c r="G28" s="177" t="s">
        <v>130</v>
      </c>
      <c r="H28" s="177" t="s">
        <v>131</v>
      </c>
      <c r="I28" s="177" t="s">
        <v>129</v>
      </c>
      <c r="J28" s="177" t="n">
        <v>64</v>
      </c>
      <c r="K28" s="177" t="n">
        <v>64</v>
      </c>
    </row>
    <row r="29" customFormat="false" ht="23.25" hidden="false" customHeight="true" outlineLevel="0" collapsed="false">
      <c r="B29" s="178"/>
      <c r="C29" s="178"/>
      <c r="D29" s="178"/>
      <c r="E29" s="178"/>
      <c r="G29" s="177" t="s">
        <v>132</v>
      </c>
      <c r="H29" s="177" t="s">
        <v>131</v>
      </c>
      <c r="I29" s="177" t="s">
        <v>133</v>
      </c>
      <c r="J29" s="177" t="n">
        <v>64</v>
      </c>
      <c r="K29" s="177" t="n">
        <v>40</v>
      </c>
    </row>
    <row r="30" customFormat="false" ht="23.25" hidden="false" customHeight="true" outlineLevel="0" collapsed="false">
      <c r="B30" s="178"/>
      <c r="C30" s="178"/>
      <c r="D30" s="178"/>
      <c r="E30" s="178"/>
      <c r="G30" s="177" t="s">
        <v>134</v>
      </c>
      <c r="H30" s="177" t="s">
        <v>131</v>
      </c>
      <c r="I30" s="177" t="s">
        <v>129</v>
      </c>
      <c r="J30" s="177" t="n">
        <v>64</v>
      </c>
      <c r="K30" s="177" t="n">
        <v>60</v>
      </c>
    </row>
    <row r="31" customFormat="false" ht="23.25" hidden="false" customHeight="true" outlineLevel="0" collapsed="false">
      <c r="B31" s="178"/>
      <c r="C31" s="178"/>
      <c r="D31" s="178"/>
      <c r="E31" s="178"/>
      <c r="G31" s="177" t="s">
        <v>134</v>
      </c>
      <c r="H31" s="177" t="s">
        <v>135</v>
      </c>
      <c r="I31" s="177" t="s">
        <v>129</v>
      </c>
      <c r="J31" s="177" t="n">
        <v>64</v>
      </c>
      <c r="K31" s="177" t="n">
        <v>29</v>
      </c>
    </row>
    <row r="32" customFormat="false" ht="23.25" hidden="false" customHeight="true" outlineLevel="0" collapsed="false">
      <c r="B32" s="178"/>
      <c r="C32" s="178"/>
      <c r="D32" s="178"/>
      <c r="E32" s="178"/>
      <c r="G32" s="177" t="s">
        <v>130</v>
      </c>
      <c r="H32" s="177" t="s">
        <v>135</v>
      </c>
      <c r="I32" s="177" t="s">
        <v>129</v>
      </c>
      <c r="J32" s="177" t="n">
        <v>64</v>
      </c>
      <c r="K32" s="177" t="n">
        <v>63</v>
      </c>
    </row>
    <row r="33" customFormat="false" ht="23.25" hidden="false" customHeight="true" outlineLevel="0" collapsed="false">
      <c r="B33" s="178"/>
      <c r="C33" s="178"/>
      <c r="D33" s="178"/>
      <c r="E33" s="178"/>
      <c r="G33" s="177" t="s">
        <v>132</v>
      </c>
      <c r="H33" s="177" t="s">
        <v>135</v>
      </c>
      <c r="I33" s="177" t="s">
        <v>129</v>
      </c>
      <c r="J33" s="177" t="n">
        <v>64</v>
      </c>
      <c r="K33" s="177" t="n">
        <v>27</v>
      </c>
    </row>
    <row r="34" customFormat="false" ht="23.25" hidden="false" customHeight="true" outlineLevel="0" collapsed="false">
      <c r="B34" s="178"/>
      <c r="C34" s="178"/>
      <c r="D34" s="178"/>
      <c r="E34" s="178"/>
      <c r="G34" s="177" t="s">
        <v>127</v>
      </c>
      <c r="H34" s="177" t="s">
        <v>136</v>
      </c>
      <c r="I34" s="177" t="s">
        <v>129</v>
      </c>
      <c r="J34" s="177" t="n">
        <v>64</v>
      </c>
      <c r="K34" s="177" t="n">
        <v>57</v>
      </c>
    </row>
    <row r="35" customFormat="false" ht="23.25" hidden="false" customHeight="true" outlineLevel="0" collapsed="false">
      <c r="B35" s="178"/>
      <c r="C35" s="178"/>
      <c r="D35" s="178"/>
      <c r="E35" s="178"/>
      <c r="G35" s="177" t="s">
        <v>137</v>
      </c>
      <c r="H35" s="177" t="s">
        <v>136</v>
      </c>
      <c r="I35" s="177" t="s">
        <v>129</v>
      </c>
      <c r="J35" s="177" t="n">
        <v>48</v>
      </c>
      <c r="K35" s="177" t="n">
        <v>22</v>
      </c>
    </row>
    <row r="36" customFormat="false" ht="23.25" hidden="false" customHeight="true" outlineLevel="0" collapsed="false">
      <c r="B36" s="178"/>
      <c r="C36" s="178"/>
      <c r="D36" s="178"/>
      <c r="E36" s="178"/>
      <c r="G36" s="177" t="s">
        <v>134</v>
      </c>
      <c r="H36" s="177" t="s">
        <v>138</v>
      </c>
      <c r="I36" s="177" t="s">
        <v>129</v>
      </c>
      <c r="J36" s="177" t="n">
        <v>64</v>
      </c>
      <c r="K36" s="177" t="n">
        <v>41</v>
      </c>
    </row>
    <row r="37" customFormat="false" ht="23.25" hidden="false" customHeight="true" outlineLevel="0" collapsed="false">
      <c r="B37" s="178"/>
      <c r="C37" s="178"/>
      <c r="D37" s="178"/>
      <c r="E37" s="178"/>
      <c r="G37" s="177" t="s">
        <v>130</v>
      </c>
      <c r="H37" s="177" t="s">
        <v>138</v>
      </c>
      <c r="I37" s="177" t="s">
        <v>129</v>
      </c>
      <c r="J37" s="177" t="n">
        <v>64</v>
      </c>
      <c r="K37" s="177" t="n">
        <v>59</v>
      </c>
    </row>
    <row r="38" customFormat="false" ht="23.25" hidden="false" customHeight="true" outlineLevel="0" collapsed="false">
      <c r="B38" s="178"/>
      <c r="C38" s="178"/>
      <c r="D38" s="178"/>
      <c r="E38" s="178"/>
      <c r="G38" s="177" t="s">
        <v>132</v>
      </c>
      <c r="H38" s="177" t="s">
        <v>138</v>
      </c>
      <c r="I38" s="177" t="s">
        <v>129</v>
      </c>
      <c r="J38" s="177" t="n">
        <v>64</v>
      </c>
      <c r="K38" s="177" t="n">
        <v>26</v>
      </c>
    </row>
    <row r="39" customFormat="false" ht="23.25" hidden="false" customHeight="true" outlineLevel="0" collapsed="false">
      <c r="B39" s="178"/>
      <c r="C39" s="178"/>
      <c r="D39" s="178"/>
      <c r="E39" s="178"/>
      <c r="G39" s="177" t="s">
        <v>127</v>
      </c>
      <c r="H39" s="177" t="s">
        <v>139</v>
      </c>
      <c r="I39" s="177" t="s">
        <v>129</v>
      </c>
      <c r="J39" s="177" t="n">
        <v>64</v>
      </c>
      <c r="K39" s="177" t="n">
        <v>60</v>
      </c>
    </row>
    <row r="40" customFormat="false" ht="23.25" hidden="false" customHeight="true" outlineLevel="0" collapsed="false">
      <c r="B40" s="178"/>
      <c r="C40" s="178"/>
      <c r="D40" s="178"/>
      <c r="E40" s="178"/>
      <c r="G40" s="177" t="s">
        <v>137</v>
      </c>
      <c r="H40" s="177" t="s">
        <v>139</v>
      </c>
      <c r="I40" s="177" t="s">
        <v>129</v>
      </c>
      <c r="J40" s="177" t="n">
        <v>48</v>
      </c>
      <c r="K40" s="177" t="n">
        <v>24</v>
      </c>
    </row>
    <row r="41" customFormat="false" ht="23.25" hidden="false" customHeight="true" outlineLevel="0" collapsed="false">
      <c r="B41" s="178"/>
      <c r="C41" s="178"/>
      <c r="D41" s="178"/>
      <c r="E41" s="178"/>
      <c r="G41" s="177" t="s">
        <v>140</v>
      </c>
      <c r="H41" s="177" t="s">
        <v>141</v>
      </c>
      <c r="I41" s="177" t="s">
        <v>142</v>
      </c>
      <c r="J41" s="177" t="n">
        <v>32</v>
      </c>
      <c r="K41" s="177" t="n">
        <v>8</v>
      </c>
    </row>
    <row r="42" customFormat="false" ht="23.25" hidden="false" customHeight="true" outlineLevel="0" collapsed="false">
      <c r="B42" s="178"/>
      <c r="C42" s="178"/>
      <c r="D42" s="178"/>
      <c r="E42" s="178"/>
      <c r="G42" s="177" t="s">
        <v>134</v>
      </c>
      <c r="H42" s="177" t="s">
        <v>141</v>
      </c>
      <c r="I42" s="177" t="s">
        <v>129</v>
      </c>
      <c r="J42" s="177" t="n">
        <v>64</v>
      </c>
      <c r="K42" s="177" t="n">
        <v>53</v>
      </c>
    </row>
    <row r="43" customFormat="false" ht="23.25" hidden="false" customHeight="true" outlineLevel="0" collapsed="false">
      <c r="B43" s="178"/>
      <c r="C43" s="178"/>
      <c r="D43" s="178"/>
      <c r="E43" s="178"/>
      <c r="G43" s="177" t="s">
        <v>130</v>
      </c>
      <c r="H43" s="177" t="s">
        <v>141</v>
      </c>
      <c r="I43" s="177" t="s">
        <v>129</v>
      </c>
      <c r="J43" s="177" t="n">
        <v>64</v>
      </c>
      <c r="K43" s="177" t="n">
        <v>61</v>
      </c>
    </row>
    <row r="44" customFormat="false" ht="25.5" hidden="false" customHeight="true" outlineLevel="0" collapsed="false">
      <c r="B44" s="178"/>
      <c r="C44" s="178"/>
      <c r="D44" s="178"/>
      <c r="E44" s="178"/>
      <c r="G44" s="177" t="s">
        <v>143</v>
      </c>
      <c r="H44" s="177" t="s">
        <v>144</v>
      </c>
      <c r="I44" s="177" t="s">
        <v>142</v>
      </c>
      <c r="J44" s="177" t="n">
        <v>32</v>
      </c>
      <c r="K44" s="177" t="n">
        <v>27</v>
      </c>
    </row>
    <row r="45" customFormat="false" ht="25.5" hidden="false" customHeight="true" outlineLevel="0" collapsed="false">
      <c r="B45" s="178"/>
      <c r="C45" s="178"/>
      <c r="D45" s="178"/>
      <c r="E45" s="178"/>
      <c r="G45" s="177" t="s">
        <v>127</v>
      </c>
      <c r="H45" s="177" t="s">
        <v>144</v>
      </c>
      <c r="I45" s="177" t="s">
        <v>129</v>
      </c>
      <c r="J45" s="177" t="n">
        <v>64</v>
      </c>
      <c r="K45" s="177" t="n">
        <v>63</v>
      </c>
    </row>
    <row r="46" customFormat="false" ht="25.5" hidden="false" customHeight="true" outlineLevel="0" collapsed="false">
      <c r="B46" s="178"/>
      <c r="C46" s="178"/>
      <c r="D46" s="178"/>
      <c r="E46" s="178"/>
      <c r="G46" s="177" t="s">
        <v>145</v>
      </c>
      <c r="H46" s="177" t="s">
        <v>144</v>
      </c>
      <c r="I46" s="177" t="s">
        <v>129</v>
      </c>
      <c r="J46" s="177" t="n">
        <v>32</v>
      </c>
      <c r="K46" s="177" t="n">
        <v>11</v>
      </c>
    </row>
    <row r="47" customFormat="false" ht="25.5" hidden="false" customHeight="true" outlineLevel="0" collapsed="false">
      <c r="B47" s="178"/>
      <c r="C47" s="178"/>
      <c r="D47" s="178"/>
      <c r="E47" s="178"/>
      <c r="G47" s="177" t="s">
        <v>134</v>
      </c>
      <c r="H47" s="177" t="s">
        <v>146</v>
      </c>
      <c r="I47" s="177" t="s">
        <v>129</v>
      </c>
      <c r="J47" s="177" t="n">
        <v>64</v>
      </c>
      <c r="K47" s="177" t="n">
        <v>53</v>
      </c>
    </row>
    <row r="48" customFormat="false" ht="25.5" hidden="false" customHeight="true" outlineLevel="0" collapsed="false">
      <c r="B48" s="178"/>
      <c r="C48" s="178"/>
      <c r="D48" s="178"/>
      <c r="E48" s="178"/>
      <c r="G48" s="177" t="s">
        <v>130</v>
      </c>
      <c r="H48" s="177" t="s">
        <v>146</v>
      </c>
      <c r="I48" s="177" t="s">
        <v>129</v>
      </c>
      <c r="J48" s="177" t="n">
        <v>64</v>
      </c>
      <c r="K48" s="177" t="n">
        <v>65</v>
      </c>
    </row>
    <row r="49" customFormat="false" ht="25.5" hidden="false" customHeight="true" outlineLevel="0" collapsed="false">
      <c r="B49" s="178"/>
      <c r="C49" s="178"/>
      <c r="D49" s="178"/>
      <c r="E49" s="178"/>
      <c r="G49" s="177" t="s">
        <v>132</v>
      </c>
      <c r="H49" s="177" t="s">
        <v>146</v>
      </c>
      <c r="I49" s="177" t="s">
        <v>129</v>
      </c>
      <c r="J49" s="177" t="n">
        <v>64</v>
      </c>
      <c r="K49" s="177" t="n">
        <v>31</v>
      </c>
    </row>
    <row r="50" customFormat="false" ht="25.5" hidden="false" customHeight="true" outlineLevel="0" collapsed="false">
      <c r="B50" s="178"/>
      <c r="C50" s="178"/>
      <c r="D50" s="178"/>
      <c r="E50" s="178"/>
      <c r="G50" s="177" t="s">
        <v>127</v>
      </c>
      <c r="H50" s="177" t="s">
        <v>147</v>
      </c>
      <c r="I50" s="177" t="s">
        <v>129</v>
      </c>
      <c r="J50" s="177" t="n">
        <v>64</v>
      </c>
      <c r="K50" s="177" t="n">
        <v>57</v>
      </c>
    </row>
    <row r="51" customFormat="false" ht="25.5" hidden="false" customHeight="true" outlineLevel="0" collapsed="false">
      <c r="B51" s="178"/>
      <c r="C51" s="178"/>
      <c r="D51" s="178"/>
      <c r="E51" s="178"/>
      <c r="G51" s="177" t="s">
        <v>137</v>
      </c>
      <c r="H51" s="177" t="s">
        <v>147</v>
      </c>
      <c r="I51" s="177" t="s">
        <v>129</v>
      </c>
      <c r="J51" s="177" t="n">
        <v>64</v>
      </c>
      <c r="K51" s="177" t="n">
        <v>20</v>
      </c>
    </row>
    <row r="52" customFormat="false" ht="25.5" hidden="false" customHeight="true" outlineLevel="0" collapsed="false">
      <c r="B52" s="178"/>
      <c r="C52" s="178"/>
      <c r="D52" s="178"/>
      <c r="E52" s="178"/>
      <c r="G52" s="177" t="s">
        <v>134</v>
      </c>
      <c r="H52" s="177" t="s">
        <v>148</v>
      </c>
      <c r="I52" s="177" t="s">
        <v>129</v>
      </c>
      <c r="J52" s="177" t="n">
        <v>64</v>
      </c>
      <c r="K52" s="177" t="n">
        <v>61</v>
      </c>
    </row>
    <row r="53" customFormat="false" ht="25.5" hidden="false" customHeight="true" outlineLevel="0" collapsed="false">
      <c r="B53" s="178"/>
      <c r="C53" s="178"/>
      <c r="D53" s="178"/>
      <c r="E53" s="178"/>
      <c r="G53" s="177" t="s">
        <v>130</v>
      </c>
      <c r="H53" s="177" t="s">
        <v>148</v>
      </c>
      <c r="I53" s="177" t="s">
        <v>129</v>
      </c>
      <c r="J53" s="177" t="n">
        <v>64</v>
      </c>
      <c r="K53" s="177" t="n">
        <v>53</v>
      </c>
    </row>
    <row r="54" customFormat="false" ht="25.5" hidden="false" customHeight="true" outlineLevel="0" collapsed="false">
      <c r="B54" s="178"/>
      <c r="C54" s="178"/>
      <c r="D54" s="178"/>
      <c r="E54" s="178"/>
      <c r="G54" s="177" t="s">
        <v>149</v>
      </c>
      <c r="H54" s="177" t="s">
        <v>148</v>
      </c>
      <c r="I54" s="177" t="s">
        <v>142</v>
      </c>
      <c r="J54" s="177" t="n">
        <v>32</v>
      </c>
      <c r="K54" s="177" t="n">
        <v>22</v>
      </c>
    </row>
    <row r="55" customFormat="false" ht="25.5" hidden="false" customHeight="true" outlineLevel="0" collapsed="false">
      <c r="B55" s="178"/>
      <c r="C55" s="178"/>
      <c r="D55" s="178"/>
      <c r="E55" s="178"/>
      <c r="G55" s="177"/>
      <c r="H55" s="177"/>
      <c r="I55" s="177"/>
      <c r="J55" s="177"/>
      <c r="K55" s="177"/>
    </row>
    <row r="56" customFormat="false" ht="25.5" hidden="false" customHeight="true" outlineLevel="0" collapsed="false">
      <c r="B56" s="178"/>
      <c r="C56" s="178"/>
      <c r="D56" s="178"/>
      <c r="E56" s="178"/>
      <c r="G56" s="177"/>
      <c r="H56" s="177"/>
      <c r="I56" s="177"/>
      <c r="J56" s="177"/>
      <c r="K56" s="177"/>
    </row>
    <row r="57" customFormat="false" ht="25.5" hidden="false" customHeight="true" outlineLevel="0" collapsed="false">
      <c r="B57" s="178"/>
      <c r="C57" s="178"/>
      <c r="D57" s="178"/>
      <c r="E57" s="178"/>
      <c r="G57" s="177"/>
      <c r="H57" s="177"/>
      <c r="I57" s="177"/>
      <c r="J57" s="177"/>
      <c r="K57" s="177"/>
    </row>
    <row r="58" customFormat="false" ht="25.5" hidden="false" customHeight="true" outlineLevel="0" collapsed="false">
      <c r="B58" s="178"/>
      <c r="C58" s="178"/>
      <c r="D58" s="178"/>
      <c r="E58" s="178"/>
      <c r="G58" s="177"/>
      <c r="H58" s="177"/>
      <c r="I58" s="177"/>
      <c r="J58" s="177"/>
      <c r="K58" s="177"/>
    </row>
    <row r="59" customFormat="false" ht="25.5" hidden="false" customHeight="true" outlineLevel="0" collapsed="false">
      <c r="B59" s="178"/>
      <c r="C59" s="178"/>
      <c r="D59" s="178"/>
      <c r="E59" s="178"/>
      <c r="G59" s="177"/>
      <c r="H59" s="177"/>
      <c r="I59" s="177"/>
      <c r="J59" s="177"/>
      <c r="K59" s="177"/>
    </row>
    <row r="60" customFormat="false" ht="25.5" hidden="false" customHeight="true" outlineLevel="0" collapsed="false">
      <c r="B60" s="178"/>
      <c r="C60" s="178"/>
      <c r="D60" s="178"/>
      <c r="E60" s="178"/>
      <c r="G60" s="177"/>
      <c r="H60" s="177"/>
      <c r="I60" s="177"/>
      <c r="J60" s="177"/>
      <c r="K60" s="177"/>
    </row>
    <row r="61" customFormat="false" ht="25.5" hidden="false" customHeight="true" outlineLevel="0" collapsed="false">
      <c r="B61" s="178"/>
      <c r="C61" s="178"/>
      <c r="D61" s="178"/>
      <c r="E61" s="178"/>
      <c r="G61" s="177"/>
      <c r="H61" s="177"/>
      <c r="I61" s="177"/>
      <c r="J61" s="177"/>
      <c r="K61" s="177"/>
    </row>
    <row r="62" customFormat="false" ht="25.5" hidden="false" customHeight="true" outlineLevel="0" collapsed="false">
      <c r="B62" s="178"/>
      <c r="C62" s="178"/>
      <c r="D62" s="178"/>
      <c r="E62" s="178"/>
      <c r="G62" s="177"/>
      <c r="H62" s="177"/>
      <c r="I62" s="177"/>
      <c r="J62" s="177"/>
      <c r="K62" s="177"/>
    </row>
    <row r="63" customFormat="false" ht="25.5" hidden="false" customHeight="true" outlineLevel="0" collapsed="false">
      <c r="B63" s="178"/>
      <c r="C63" s="178"/>
      <c r="D63" s="178"/>
      <c r="E63" s="178"/>
      <c r="G63" s="177"/>
      <c r="H63" s="177"/>
      <c r="I63" s="177"/>
      <c r="J63" s="177"/>
      <c r="K63" s="177"/>
    </row>
    <row r="64" customFormat="false" ht="25.5" hidden="false" customHeight="true" outlineLevel="0" collapsed="false">
      <c r="B64" s="178"/>
      <c r="C64" s="178"/>
      <c r="D64" s="178"/>
      <c r="E64" s="178"/>
      <c r="G64" s="177"/>
      <c r="H64" s="177"/>
      <c r="I64" s="177"/>
      <c r="J64" s="177"/>
      <c r="K64" s="177"/>
    </row>
    <row r="65" customFormat="false" ht="25.5" hidden="false" customHeight="true" outlineLevel="0" collapsed="false">
      <c r="B65" s="178"/>
      <c r="C65" s="178"/>
      <c r="D65" s="178"/>
      <c r="E65" s="178"/>
      <c r="G65" s="177"/>
      <c r="H65" s="177"/>
      <c r="I65" s="177"/>
      <c r="J65" s="177"/>
      <c r="K65" s="177"/>
    </row>
    <row r="66" customFormat="false" ht="25.5" hidden="false" customHeight="true" outlineLevel="0" collapsed="false">
      <c r="B66" s="178"/>
      <c r="C66" s="178"/>
      <c r="D66" s="178"/>
      <c r="E66" s="178"/>
      <c r="G66" s="177"/>
      <c r="H66" s="177"/>
      <c r="I66" s="177"/>
      <c r="J66" s="177"/>
      <c r="K66" s="177"/>
    </row>
    <row r="67" customFormat="false" ht="25.5" hidden="false" customHeight="true" outlineLevel="0" collapsed="false">
      <c r="B67" s="178"/>
      <c r="C67" s="178"/>
      <c r="D67" s="178"/>
      <c r="E67" s="178"/>
      <c r="G67" s="177"/>
      <c r="H67" s="177"/>
      <c r="I67" s="177"/>
      <c r="J67" s="177"/>
      <c r="K67" s="177"/>
    </row>
    <row r="68" customFormat="false" ht="25.5" hidden="false" customHeight="true" outlineLevel="0" collapsed="false">
      <c r="B68" s="178"/>
      <c r="C68" s="178"/>
      <c r="D68" s="178"/>
      <c r="E68" s="178"/>
      <c r="G68" s="177"/>
      <c r="H68" s="177"/>
      <c r="I68" s="177"/>
      <c r="J68" s="177"/>
      <c r="K68" s="177"/>
    </row>
    <row r="69" customFormat="false" ht="25.5" hidden="false" customHeight="true" outlineLevel="0" collapsed="false">
      <c r="B69" s="178"/>
      <c r="C69" s="178"/>
      <c r="D69" s="178"/>
      <c r="E69" s="178"/>
      <c r="G69" s="177"/>
      <c r="H69" s="177"/>
      <c r="I69" s="177"/>
      <c r="J69" s="177"/>
      <c r="K69" s="177"/>
    </row>
    <row r="70" customFormat="false" ht="25.5" hidden="false" customHeight="true" outlineLevel="0" collapsed="false">
      <c r="B70" s="178"/>
      <c r="C70" s="178"/>
      <c r="D70" s="178"/>
      <c r="E70" s="178"/>
      <c r="G70" s="177"/>
      <c r="H70" s="177"/>
      <c r="I70" s="177"/>
      <c r="J70" s="177"/>
      <c r="K70" s="177"/>
    </row>
    <row r="71" customFormat="false" ht="25.5" hidden="false" customHeight="true" outlineLevel="0" collapsed="false">
      <c r="B71" s="178"/>
      <c r="C71" s="178"/>
      <c r="D71" s="178"/>
      <c r="E71" s="178"/>
      <c r="G71" s="177"/>
      <c r="H71" s="177"/>
      <c r="I71" s="177"/>
      <c r="J71" s="177"/>
      <c r="K71" s="177"/>
    </row>
    <row r="72" customFormat="false" ht="25.5" hidden="false" customHeight="true" outlineLevel="0" collapsed="false">
      <c r="B72" s="178"/>
      <c r="C72" s="178"/>
      <c r="D72" s="178"/>
      <c r="E72" s="178"/>
      <c r="G72" s="177"/>
      <c r="H72" s="177"/>
      <c r="I72" s="177"/>
      <c r="J72" s="177"/>
      <c r="K72" s="177"/>
    </row>
    <row r="73" customFormat="false" ht="25.5" hidden="false" customHeight="true" outlineLevel="0" collapsed="false">
      <c r="B73" s="178"/>
      <c r="C73" s="178"/>
      <c r="D73" s="178"/>
      <c r="E73" s="178"/>
      <c r="G73" s="177"/>
      <c r="H73" s="177"/>
      <c r="I73" s="177"/>
      <c r="J73" s="177"/>
      <c r="K73" s="177"/>
    </row>
    <row r="74" customFormat="false" ht="25.5" hidden="false" customHeight="true" outlineLevel="0" collapsed="false">
      <c r="B74" s="178"/>
      <c r="C74" s="178"/>
      <c r="D74" s="178"/>
      <c r="E74" s="178"/>
      <c r="G74" s="177"/>
      <c r="H74" s="177"/>
      <c r="I74" s="177"/>
      <c r="J74" s="177"/>
      <c r="K74" s="177"/>
    </row>
    <row r="75" customFormat="false" ht="25.5" hidden="false" customHeight="true" outlineLevel="0" collapsed="false">
      <c r="B75" s="178"/>
      <c r="C75" s="178"/>
      <c r="D75" s="178"/>
      <c r="E75" s="178"/>
      <c r="G75" s="177"/>
      <c r="H75" s="177"/>
      <c r="I75" s="177"/>
      <c r="J75" s="177"/>
      <c r="K75" s="177"/>
    </row>
    <row r="76" customFormat="false" ht="25.5" hidden="false" customHeight="true" outlineLevel="0" collapsed="false">
      <c r="B76" s="178"/>
      <c r="C76" s="178"/>
      <c r="D76" s="178"/>
      <c r="E76" s="178"/>
      <c r="G76" s="177"/>
      <c r="H76" s="177"/>
      <c r="I76" s="177"/>
      <c r="J76" s="177"/>
      <c r="K76" s="177"/>
    </row>
    <row r="77" customFormat="false" ht="25.5" hidden="false" customHeight="true" outlineLevel="0" collapsed="false">
      <c r="B77" s="178"/>
      <c r="C77" s="178"/>
      <c r="D77" s="178"/>
      <c r="E77" s="178"/>
      <c r="G77" s="177"/>
      <c r="H77" s="177"/>
      <c r="I77" s="177"/>
      <c r="J77" s="177"/>
      <c r="K77" s="177"/>
    </row>
    <row r="78" customFormat="false" ht="25.5" hidden="false" customHeight="true" outlineLevel="0" collapsed="false">
      <c r="B78" s="178"/>
      <c r="C78" s="178"/>
      <c r="D78" s="178"/>
      <c r="E78" s="178"/>
      <c r="G78" s="177"/>
      <c r="H78" s="177"/>
      <c r="I78" s="177"/>
      <c r="J78" s="177"/>
      <c r="K78" s="177"/>
    </row>
    <row r="79" customFormat="false" ht="25.5" hidden="false" customHeight="true" outlineLevel="0" collapsed="false">
      <c r="B79" s="178"/>
      <c r="C79" s="178"/>
      <c r="D79" s="178"/>
      <c r="E79" s="178"/>
      <c r="G79" s="177"/>
      <c r="H79" s="177"/>
      <c r="I79" s="177"/>
      <c r="J79" s="177"/>
      <c r="K79" s="177"/>
    </row>
    <row r="80" customFormat="false" ht="25.5" hidden="false" customHeight="true" outlineLevel="0" collapsed="false">
      <c r="B80" s="178"/>
      <c r="C80" s="178"/>
      <c r="D80" s="178"/>
      <c r="E80" s="178"/>
      <c r="G80" s="177"/>
      <c r="H80" s="177"/>
      <c r="I80" s="177"/>
      <c r="J80" s="177"/>
      <c r="K80" s="177"/>
    </row>
    <row r="81" customFormat="false" ht="25.5" hidden="false" customHeight="true" outlineLevel="0" collapsed="false">
      <c r="B81" s="178"/>
      <c r="C81" s="178"/>
      <c r="D81" s="178"/>
      <c r="E81" s="178"/>
      <c r="G81" s="177"/>
      <c r="H81" s="177"/>
      <c r="I81" s="177"/>
      <c r="J81" s="177"/>
      <c r="K81" s="177"/>
    </row>
    <row r="82" customFormat="false" ht="25.5" hidden="false" customHeight="true" outlineLevel="0" collapsed="false">
      <c r="B82" s="178"/>
      <c r="C82" s="178"/>
      <c r="D82" s="178"/>
      <c r="E82" s="178"/>
      <c r="G82" s="177"/>
      <c r="H82" s="177"/>
      <c r="I82" s="177"/>
      <c r="J82" s="177"/>
      <c r="K82" s="177"/>
    </row>
    <row r="83" customFormat="false" ht="25.5" hidden="false" customHeight="true" outlineLevel="0" collapsed="false">
      <c r="B83" s="178"/>
      <c r="C83" s="178"/>
      <c r="D83" s="178"/>
      <c r="E83" s="178"/>
      <c r="G83" s="177"/>
      <c r="H83" s="177"/>
      <c r="I83" s="177"/>
      <c r="J83" s="177"/>
      <c r="K83" s="177"/>
    </row>
    <row r="84" customFormat="false" ht="25.5" hidden="false" customHeight="true" outlineLevel="0" collapsed="false">
      <c r="B84" s="178"/>
      <c r="C84" s="178"/>
      <c r="D84" s="178"/>
      <c r="E84" s="178"/>
      <c r="G84" s="177"/>
      <c r="H84" s="177"/>
      <c r="I84" s="177"/>
      <c r="J84" s="177"/>
      <c r="K84" s="177"/>
    </row>
    <row r="85" customFormat="false" ht="25.5" hidden="false" customHeight="true" outlineLevel="0" collapsed="false">
      <c r="B85" s="178"/>
      <c r="C85" s="178"/>
      <c r="D85" s="178"/>
      <c r="E85" s="178"/>
      <c r="G85" s="177"/>
      <c r="H85" s="177"/>
      <c r="I85" s="177"/>
      <c r="J85" s="177"/>
      <c r="K85" s="177"/>
    </row>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sheetProtection sheet="true" password="960a" objects="true" scenarios="true" selectLockedCells="true"/>
  <mergeCells count="103">
    <mergeCell ref="B1:J1"/>
    <mergeCell ref="C2:C3"/>
    <mergeCell ref="D2:D3"/>
    <mergeCell ref="E2:E3"/>
    <mergeCell ref="F2:F3"/>
    <mergeCell ref="G2:G3"/>
    <mergeCell ref="H2:H3"/>
    <mergeCell ref="I2:I3"/>
    <mergeCell ref="J2:J3"/>
    <mergeCell ref="B4:B7"/>
    <mergeCell ref="C4:C7"/>
    <mergeCell ref="D4:D7"/>
    <mergeCell ref="E4:E7"/>
    <mergeCell ref="F4:F7"/>
    <mergeCell ref="G4:G7"/>
    <mergeCell ref="H4:H7"/>
    <mergeCell ref="I4:I7"/>
    <mergeCell ref="J4:J7"/>
    <mergeCell ref="B8:J8"/>
    <mergeCell ref="C9:E9"/>
    <mergeCell ref="F9:H9"/>
    <mergeCell ref="C10:E10"/>
    <mergeCell ref="F10:H10"/>
    <mergeCell ref="B11:J11"/>
    <mergeCell ref="C12:E12"/>
    <mergeCell ref="F12:H12"/>
    <mergeCell ref="C13:E13"/>
    <mergeCell ref="F13:H13"/>
    <mergeCell ref="B14:J14"/>
    <mergeCell ref="B15:H15"/>
    <mergeCell ref="B16:B18"/>
    <mergeCell ref="C16:C18"/>
    <mergeCell ref="D16:D18"/>
    <mergeCell ref="E16:E18"/>
    <mergeCell ref="F16:G18"/>
    <mergeCell ref="H16:H18"/>
    <mergeCell ref="F19:G19"/>
    <mergeCell ref="F20:G20"/>
    <mergeCell ref="F21:G21"/>
    <mergeCell ref="F22:G22"/>
    <mergeCell ref="F23:G23"/>
    <mergeCell ref="B25:E25"/>
    <mergeCell ref="G25:K25"/>
    <mergeCell ref="C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C51:E51"/>
    <mergeCell ref="C52:E52"/>
    <mergeCell ref="C53:E53"/>
    <mergeCell ref="C54:E54"/>
    <mergeCell ref="C55:E55"/>
    <mergeCell ref="C56:E56"/>
    <mergeCell ref="C57:E57"/>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C72:E72"/>
    <mergeCell ref="C73:E73"/>
    <mergeCell ref="C74:E74"/>
    <mergeCell ref="C75:E75"/>
    <mergeCell ref="C76:E76"/>
    <mergeCell ref="C77:E77"/>
    <mergeCell ref="C78:E78"/>
    <mergeCell ref="C79:E79"/>
    <mergeCell ref="C80:E80"/>
    <mergeCell ref="C81:E81"/>
    <mergeCell ref="C82:E82"/>
    <mergeCell ref="C83:E83"/>
    <mergeCell ref="C84:E84"/>
    <mergeCell ref="C85:E85"/>
  </mergeCells>
  <dataValidations count="7">
    <dataValidation allowBlank="true" errorStyle="stop" operator="between" showDropDown="false" showErrorMessage="true" showInputMessage="false" sqref="C28:C85" type="list">
      <formula1>"Vice ou Coordenador de Curso,Vice ou Coordenador de Programa,Vice ou Chefe de Departamento,Vice ou Diretor de Unidade,Decano de Centro,Pró-Reitor,Reitor,Membro (titular ou suplente) de Conselho de Unidade,Membro (titular ou suplente) de Conselho de Centro"</formula1>
      <formula2>0</formula2>
    </dataValidation>
    <dataValidation allowBlank="true" errorStyle="stop" operator="between" showDropDown="false" showErrorMessage="true" showInputMessage="false" sqref="F19:F23" type="list">
      <formula1>"Responsável por disciplina e orientador,Orientador,Responsável por disciplina"</formula1>
      <formula2>0</formula2>
    </dataValidation>
    <dataValidation allowBlank="true" errorStyle="stop" operator="between" showDropDown="false" showErrorMessage="true" showInputMessage="false" sqref="J4" type="list">
      <formula1>"Não,PQ2,PQ1A,PQ1B,PQ1C,PQ1D"</formula1>
      <formula2>0</formula2>
    </dataValidation>
    <dataValidation allowBlank="true" errorStyle="stop" operator="between" prompt="Categoria no PPG - Professor Permanente&#10;Professor Colaborador&#10;Professor Visitante&#10;&#10;&lt;&lt; campo obrigatório &gt;&gt;" showDropDown="false" showErrorMessage="true" showInputMessage="true" sqref="I4 H19:H23" type="list">
      <formula1>"Permanente,Colaborador,Visitante"</formula1>
      <formula2>0</formula2>
    </dataValidation>
    <dataValidation allowBlank="true" errorStyle="stop" operator="between" prompt="Vínculo com a Instituição - Efetivo (DE)&#10;Efetivo (40h)&#10;Efetivo (20h)&#10;Prof. Substituto (40h)&#10;Aposentado&#10;Colaborador&#10;Professor Visitante&#10;Bolsista PNPD&#10;Pós-doutorando&#10;&#10;&#10;&lt;&lt; campo obrigatório &gt;&gt;" showDropDown="false" showErrorMessage="true" showInputMessage="true" sqref="H4" type="list">
      <formula1>"Efetivo (DE),Efetivo (40h),Efetivo (20h),Prof. Substituto (40h),Aposentado,Colaborador,Professor Visitante,Bolsista PNPD,Pós-doutorando"</formula1>
      <formula2>0</formula2>
    </dataValidation>
    <dataValidation allowBlank="true" errorStyle="stop" operator="between" showDropDown="false" showErrorMessage="true" showInputMessage="false" sqref="E19:E23" type="list">
      <formula1>"Até 30%,Entre 30 e 60%,Mais de 60 %"</formula1>
      <formula2>0</formula2>
    </dataValidation>
    <dataValidation allowBlank="true" errorStyle="stop" operator="between" showDropDown="false" showErrorMessage="true" showInputMessage="false" sqref="C27" type="list">
      <formula1>"Coordenador de Curso de graduação,Coordenador de Programa de Pós-graduação,Chefe de Departamento,Diretor de Unidade,Vice Coordenador de Curso de graduação,Vice Coordenador de Programa de pós-graduação,Vice Chefe de Departamento,Vice Diretor de Unidade,Dec"</formula1>
      <formula2>0</formula2>
    </dataValidation>
  </dataValidations>
  <printOptions headings="false" gridLines="false" gridLinesSet="true" horizontalCentered="false" verticalCentered="false"/>
  <pageMargins left="0.7875" right="0.7875" top="1.025" bottom="1.02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3" activeCellId="0" sqref="A3"/>
    </sheetView>
  </sheetViews>
  <sheetFormatPr defaultColWidth="12.73046875" defaultRowHeight="12" customHeight="true" zeroHeight="false" outlineLevelRow="0" outlineLevelCol="0"/>
  <cols>
    <col collapsed="false" customWidth="true" hidden="false" outlineLevel="0" max="1" min="1" style="147" width="64.27"/>
    <col collapsed="false" customWidth="true" hidden="false" outlineLevel="0" max="5" min="2" style="147" width="8.73"/>
    <col collapsed="false" customWidth="false" hidden="false" outlineLevel="0" max="1003" min="6" style="147" width="12.73"/>
    <col collapsed="false" customWidth="true" hidden="false" outlineLevel="0" max="1012" min="1004" style="147" width="11.54"/>
    <col collapsed="false" customWidth="true" hidden="false" outlineLevel="0" max="1024" min="1013" style="1" width="11.54"/>
  </cols>
  <sheetData>
    <row r="1" customFormat="false" ht="49.5" hidden="false" customHeight="true" outlineLevel="0" collapsed="false">
      <c r="A1" s="179" t="s">
        <v>150</v>
      </c>
    </row>
    <row r="2" customFormat="false" ht="60.75" hidden="false" customHeight="true" outlineLevel="0" collapsed="false">
      <c r="A2" s="180" t="s">
        <v>151</v>
      </c>
    </row>
    <row r="3" customFormat="false" ht="16.5" hidden="false" customHeight="true" outlineLevel="0" collapsed="false">
      <c r="A3" s="181"/>
    </row>
    <row r="4" customFormat="false" ht="47.25" hidden="false" customHeight="true" outlineLevel="0" collapsed="false">
      <c r="A4" s="182"/>
    </row>
    <row r="5" customFormat="false" ht="24" hidden="false" customHeight="true" outlineLevel="0" collapsed="false">
      <c r="A5" s="183"/>
    </row>
    <row r="6" customFormat="false" ht="24" hidden="false" customHeight="true" outlineLevel="0" collapsed="false">
      <c r="A6" s="183"/>
    </row>
    <row r="7" customFormat="false" ht="24" hidden="false" customHeight="true" outlineLevel="0" collapsed="false">
      <c r="A7" s="169"/>
    </row>
    <row r="8" customFormat="false" ht="24" hidden="false" customHeight="true" outlineLevel="0" collapsed="false">
      <c r="A8" s="183"/>
    </row>
    <row r="9" customFormat="false" ht="24" hidden="false" customHeight="true" outlineLevel="0" collapsed="false">
      <c r="A9" s="183"/>
    </row>
    <row r="10" customFormat="false" ht="24" hidden="false" customHeight="true" outlineLevel="0" collapsed="false">
      <c r="A10" s="183"/>
    </row>
    <row r="11" customFormat="false" ht="24" hidden="false" customHeight="true" outlineLevel="0" collapsed="false">
      <c r="A11" s="183"/>
    </row>
    <row r="12" customFormat="false" ht="24" hidden="false" customHeight="true" outlineLevel="0" collapsed="false">
      <c r="A12" s="183"/>
    </row>
    <row r="13" customFormat="false" ht="24" hidden="false" customHeight="true" outlineLevel="0" collapsed="false">
      <c r="A13" s="183"/>
    </row>
    <row r="14" customFormat="false" ht="24" hidden="false" customHeight="true" outlineLevel="0" collapsed="false">
      <c r="A14" s="183"/>
    </row>
    <row r="15" customFormat="false" ht="24" hidden="false" customHeight="true" outlineLevel="0" collapsed="false">
      <c r="A15" s="183"/>
    </row>
    <row r="16" customFormat="false" ht="24" hidden="false" customHeight="true" outlineLevel="0" collapsed="false">
      <c r="A16" s="183"/>
    </row>
    <row r="17" customFormat="false" ht="24" hidden="false" customHeight="true" outlineLevel="0" collapsed="false">
      <c r="A17" s="183"/>
    </row>
    <row r="18" customFormat="false" ht="24" hidden="false" customHeight="true" outlineLevel="0" collapsed="false">
      <c r="A18" s="183"/>
    </row>
    <row r="19" customFormat="false" ht="24" hidden="false" customHeight="true" outlineLevel="0" collapsed="false">
      <c r="A19" s="183"/>
    </row>
    <row r="20" customFormat="false" ht="24" hidden="false" customHeight="true" outlineLevel="0" collapsed="false">
      <c r="A20" s="183"/>
    </row>
    <row r="21" customFormat="false" ht="24" hidden="false" customHeight="true" outlineLevel="0" collapsed="false">
      <c r="A21" s="183"/>
    </row>
    <row r="22" customFormat="false" ht="24" hidden="false" customHeight="true" outlineLevel="0" collapsed="false">
      <c r="A22" s="183"/>
    </row>
    <row r="23" customFormat="false" ht="24" hidden="false" customHeight="true" outlineLevel="0" collapsed="false">
      <c r="A23" s="183"/>
    </row>
    <row r="24" customFormat="false" ht="24" hidden="false" customHeight="true" outlineLevel="0" collapsed="false">
      <c r="A24" s="183"/>
    </row>
    <row r="25" customFormat="false" ht="24" hidden="false" customHeight="true" outlineLevel="0" collapsed="false">
      <c r="A25" s="183"/>
    </row>
    <row r="26" customFormat="false" ht="24" hidden="false" customHeight="true" outlineLevel="0" collapsed="false">
      <c r="A26" s="183"/>
    </row>
    <row r="27" customFormat="false" ht="24" hidden="false" customHeight="true" outlineLevel="0" collapsed="false">
      <c r="A27" s="183"/>
    </row>
    <row r="28" customFormat="false" ht="24" hidden="false" customHeight="true" outlineLevel="0" collapsed="false">
      <c r="A28" s="183"/>
    </row>
    <row r="29" customFormat="false" ht="24" hidden="false" customHeight="true" outlineLevel="0" collapsed="false">
      <c r="A29" s="183"/>
    </row>
    <row r="30" customFormat="false" ht="24" hidden="false" customHeight="true" outlineLevel="0" collapsed="false">
      <c r="A30" s="183"/>
    </row>
    <row r="31" customFormat="false" ht="24" hidden="false" customHeight="true" outlineLevel="0" collapsed="false">
      <c r="A31" s="184"/>
    </row>
    <row r="32" customFormat="false" ht="24" hidden="false" customHeight="true" outlineLevel="0" collapsed="false">
      <c r="A32" s="185"/>
    </row>
    <row r="33" customFormat="false" ht="24" hidden="false" customHeight="true" outlineLevel="0" collapsed="false">
      <c r="A33" s="185"/>
    </row>
    <row r="34" customFormat="false" ht="24" hidden="false" customHeight="true" outlineLevel="0" collapsed="false">
      <c r="A34" s="185"/>
    </row>
    <row r="35" customFormat="false" ht="24" hidden="false" customHeight="true" outlineLevel="0" collapsed="false">
      <c r="A35" s="185"/>
    </row>
    <row r="36" customFormat="false" ht="24" hidden="false" customHeight="true" outlineLevel="0" collapsed="false">
      <c r="A36" s="185"/>
    </row>
    <row r="37" customFormat="false" ht="24" hidden="false" customHeight="true" outlineLevel="0" collapsed="false">
      <c r="A37" s="185"/>
    </row>
    <row r="38" customFormat="false" ht="24" hidden="false" customHeight="true" outlineLevel="0" collapsed="false">
      <c r="A38" s="185"/>
    </row>
    <row r="39" customFormat="false" ht="24" hidden="false" customHeight="true" outlineLevel="0" collapsed="false">
      <c r="A39" s="185"/>
    </row>
    <row r="40" customFormat="false" ht="24" hidden="false" customHeight="true" outlineLevel="0" collapsed="false">
      <c r="A40" s="185"/>
    </row>
    <row r="41" customFormat="false" ht="24" hidden="false" customHeight="true" outlineLevel="0" collapsed="false">
      <c r="A41" s="185"/>
    </row>
    <row r="42" customFormat="false" ht="24" hidden="false" customHeight="true" outlineLevel="0" collapsed="false">
      <c r="A42" s="185"/>
    </row>
    <row r="43" customFormat="false" ht="24" hidden="false" customHeight="true" outlineLevel="0" collapsed="false">
      <c r="A43" s="185"/>
    </row>
    <row r="44" customFormat="false" ht="24" hidden="false" customHeight="true" outlineLevel="0" collapsed="false">
      <c r="A44" s="185"/>
    </row>
    <row r="45" customFormat="false" ht="24" hidden="false" customHeight="true" outlineLevel="0" collapsed="false">
      <c r="A45" s="185"/>
    </row>
    <row r="46" customFormat="false" ht="24" hidden="false" customHeight="true" outlineLevel="0" collapsed="false">
      <c r="A46" s="185"/>
    </row>
    <row r="47" customFormat="false" ht="24" hidden="false" customHeight="true" outlineLevel="0" collapsed="false">
      <c r="A47" s="185"/>
    </row>
    <row r="48" customFormat="false" ht="24" hidden="false" customHeight="true" outlineLevel="0" collapsed="false">
      <c r="A48" s="185"/>
    </row>
    <row r="49" customFormat="false" ht="24" hidden="false" customHeight="true" outlineLevel="0" collapsed="false">
      <c r="A49" s="185"/>
    </row>
    <row r="50" customFormat="false" ht="24" hidden="false" customHeight="true" outlineLevel="0" collapsed="false">
      <c r="A50" s="185"/>
    </row>
    <row r="51" customFormat="false" ht="24" hidden="false" customHeight="true" outlineLevel="0" collapsed="false">
      <c r="A51" s="185"/>
    </row>
    <row r="52" customFormat="false" ht="24" hidden="false" customHeight="true" outlineLevel="0" collapsed="false">
      <c r="A52" s="185"/>
    </row>
    <row r="53" customFormat="false" ht="24" hidden="false" customHeight="true" outlineLevel="0" collapsed="false">
      <c r="A53" s="185"/>
    </row>
    <row r="54" customFormat="false" ht="24" hidden="false" customHeight="true" outlineLevel="0" collapsed="false">
      <c r="A54" s="185"/>
    </row>
    <row r="55" customFormat="false" ht="24" hidden="false" customHeight="true" outlineLevel="0" collapsed="false">
      <c r="A55" s="185"/>
    </row>
    <row r="56" customFormat="false" ht="24" hidden="false" customHeight="true" outlineLevel="0" collapsed="false">
      <c r="A56" s="185"/>
    </row>
    <row r="57" customFormat="false" ht="24" hidden="false" customHeight="true" outlineLevel="0" collapsed="false">
      <c r="A57" s="185"/>
    </row>
    <row r="58" customFormat="false" ht="24" hidden="false" customHeight="true" outlineLevel="0" collapsed="false">
      <c r="A58" s="185"/>
    </row>
    <row r="59" customFormat="false" ht="24" hidden="false" customHeight="true" outlineLevel="0" collapsed="false">
      <c r="A59" s="185"/>
    </row>
    <row r="60" customFormat="false" ht="24" hidden="false" customHeight="true" outlineLevel="0" collapsed="false">
      <c r="A60" s="185"/>
    </row>
    <row r="61" customFormat="false" ht="24" hidden="false" customHeight="true" outlineLevel="0" collapsed="false">
      <c r="A61" s="185"/>
    </row>
    <row r="62" customFormat="false" ht="24" hidden="false" customHeight="true" outlineLevel="0" collapsed="false">
      <c r="A62" s="185"/>
    </row>
    <row r="63" customFormat="false" ht="24" hidden="false" customHeight="true" outlineLevel="0" collapsed="false">
      <c r="A63" s="185"/>
    </row>
    <row r="64" customFormat="false" ht="24" hidden="false" customHeight="true" outlineLevel="0" collapsed="false">
      <c r="A64" s="185"/>
    </row>
    <row r="65" customFormat="false" ht="24" hidden="false" customHeight="true" outlineLevel="0" collapsed="false">
      <c r="A65" s="185"/>
    </row>
    <row r="66" customFormat="false" ht="24" hidden="false" customHeight="true" outlineLevel="0" collapsed="false">
      <c r="A66" s="185"/>
    </row>
    <row r="67" customFormat="false" ht="24" hidden="false" customHeight="true" outlineLevel="0" collapsed="false">
      <c r="A67" s="185"/>
    </row>
    <row r="68" customFormat="false" ht="24" hidden="false" customHeight="true" outlineLevel="0" collapsed="false">
      <c r="A68" s="185"/>
    </row>
    <row r="69" customFormat="false" ht="24" hidden="false" customHeight="true" outlineLevel="0" collapsed="false">
      <c r="A69" s="185"/>
    </row>
    <row r="70" customFormat="false" ht="24" hidden="false" customHeight="true" outlineLevel="0" collapsed="false">
      <c r="A70" s="185"/>
    </row>
    <row r="71" customFormat="false" ht="24" hidden="false" customHeight="true" outlineLevel="0" collapsed="false">
      <c r="A71" s="185"/>
    </row>
    <row r="72" customFormat="false" ht="24" hidden="false" customHeight="true" outlineLevel="0" collapsed="false">
      <c r="A72" s="185"/>
    </row>
    <row r="73" customFormat="false" ht="24" hidden="false" customHeight="true" outlineLevel="0" collapsed="false">
      <c r="A73" s="185"/>
    </row>
    <row r="74" customFormat="false" ht="24" hidden="false" customHeight="true" outlineLevel="0" collapsed="false">
      <c r="A74" s="185"/>
    </row>
    <row r="75" customFormat="false" ht="24" hidden="false" customHeight="true" outlineLevel="0" collapsed="false">
      <c r="A75" s="185"/>
    </row>
    <row r="76" customFormat="false" ht="24" hidden="false" customHeight="true" outlineLevel="0" collapsed="false">
      <c r="A76" s="185"/>
    </row>
    <row r="77" customFormat="false" ht="24" hidden="false" customHeight="true" outlineLevel="0" collapsed="false">
      <c r="A77" s="185"/>
    </row>
    <row r="78" customFormat="false" ht="24" hidden="false" customHeight="true" outlineLevel="0" collapsed="false">
      <c r="A78" s="185"/>
    </row>
    <row r="79" customFormat="false" ht="24" hidden="false" customHeight="true" outlineLevel="0" collapsed="false">
      <c r="A79" s="185"/>
    </row>
    <row r="80" customFormat="false" ht="24" hidden="false" customHeight="true" outlineLevel="0" collapsed="false">
      <c r="A80" s="185"/>
    </row>
    <row r="81" customFormat="false" ht="24" hidden="false" customHeight="true" outlineLevel="0" collapsed="false">
      <c r="A81" s="185"/>
    </row>
    <row r="82" customFormat="false" ht="24" hidden="false" customHeight="true" outlineLevel="0" collapsed="false">
      <c r="A82" s="185"/>
    </row>
    <row r="83" customFormat="false" ht="24" hidden="false" customHeight="true" outlineLevel="0" collapsed="false">
      <c r="A83" s="185"/>
    </row>
    <row r="84" customFormat="false" ht="24" hidden="false" customHeight="true" outlineLevel="0" collapsed="false">
      <c r="A84" s="185"/>
    </row>
    <row r="85" customFormat="false" ht="24" hidden="false" customHeight="true" outlineLevel="0" collapsed="false">
      <c r="A85" s="185"/>
    </row>
    <row r="86" customFormat="false" ht="24" hidden="false" customHeight="true" outlineLevel="0" collapsed="false">
      <c r="A86" s="185"/>
    </row>
    <row r="87" customFormat="false" ht="24" hidden="false" customHeight="true" outlineLevel="0" collapsed="false">
      <c r="A87" s="185"/>
    </row>
    <row r="88" customFormat="false" ht="24" hidden="false" customHeight="true" outlineLevel="0" collapsed="false">
      <c r="A88" s="185"/>
    </row>
    <row r="89" customFormat="false" ht="24" hidden="false" customHeight="true" outlineLevel="0" collapsed="false">
      <c r="A89" s="185"/>
    </row>
    <row r="90" customFormat="false" ht="24" hidden="false" customHeight="true" outlineLevel="0" collapsed="false">
      <c r="A90" s="185"/>
    </row>
    <row r="91" customFormat="false" ht="24" hidden="false" customHeight="true" outlineLevel="0" collapsed="false">
      <c r="A91" s="185"/>
    </row>
    <row r="92" customFormat="false" ht="24" hidden="false" customHeight="true" outlineLevel="0" collapsed="false">
      <c r="A92" s="185"/>
    </row>
    <row r="93" customFormat="false" ht="24" hidden="false" customHeight="true" outlineLevel="0" collapsed="false">
      <c r="A93" s="185"/>
    </row>
    <row r="94" customFormat="false" ht="24" hidden="false" customHeight="true" outlineLevel="0" collapsed="false">
      <c r="A94" s="185"/>
    </row>
    <row r="95" customFormat="false" ht="24" hidden="false" customHeight="true" outlineLevel="0" collapsed="false">
      <c r="A95" s="185"/>
    </row>
    <row r="96" customFormat="false" ht="24" hidden="false" customHeight="true" outlineLevel="0" collapsed="false">
      <c r="A96" s="185"/>
    </row>
    <row r="97" customFormat="false" ht="24" hidden="false" customHeight="true" outlineLevel="0" collapsed="false">
      <c r="A97" s="185"/>
    </row>
    <row r="98" customFormat="false" ht="24" hidden="false" customHeight="true" outlineLevel="0" collapsed="false">
      <c r="A98" s="185"/>
    </row>
    <row r="99" customFormat="false" ht="24" hidden="false" customHeight="true" outlineLevel="0" collapsed="false">
      <c r="A99" s="185"/>
    </row>
    <row r="100" customFormat="false" ht="24" hidden="false" customHeight="true" outlineLevel="0" collapsed="false">
      <c r="A100" s="185"/>
    </row>
    <row r="101" customFormat="false" ht="24" hidden="false" customHeight="true" outlineLevel="0" collapsed="false">
      <c r="A101" s="185"/>
    </row>
    <row r="102" customFormat="false" ht="24" hidden="false" customHeight="true" outlineLevel="0" collapsed="false">
      <c r="A102" s="185"/>
    </row>
    <row r="103" customFormat="false" ht="24" hidden="false" customHeight="true" outlineLevel="0" collapsed="false">
      <c r="A103" s="185"/>
    </row>
    <row r="104" customFormat="false" ht="24" hidden="false" customHeight="true" outlineLevel="0" collapsed="false">
      <c r="A104" s="185"/>
    </row>
    <row r="105" customFormat="false" ht="24" hidden="false" customHeight="true" outlineLevel="0" collapsed="false">
      <c r="A105" s="185"/>
    </row>
    <row r="106" customFormat="false" ht="24" hidden="false" customHeight="true" outlineLevel="0" collapsed="false">
      <c r="A106" s="185"/>
    </row>
    <row r="107" customFormat="false" ht="24" hidden="false" customHeight="true" outlineLevel="0" collapsed="false">
      <c r="A107" s="185"/>
    </row>
    <row r="108" customFormat="false" ht="24" hidden="false" customHeight="true" outlineLevel="0" collapsed="false">
      <c r="A108" s="185"/>
    </row>
    <row r="109" customFormat="false" ht="24" hidden="false" customHeight="true" outlineLevel="0" collapsed="false">
      <c r="A109" s="185"/>
    </row>
    <row r="110" customFormat="false" ht="24" hidden="false" customHeight="true" outlineLevel="0" collapsed="false">
      <c r="A110" s="185"/>
    </row>
    <row r="111" customFormat="false" ht="24" hidden="false" customHeight="true" outlineLevel="0" collapsed="false">
      <c r="A111" s="185"/>
    </row>
    <row r="112" customFormat="false" ht="24" hidden="false" customHeight="true" outlineLevel="0" collapsed="false">
      <c r="A112" s="185"/>
    </row>
    <row r="113" customFormat="false" ht="24" hidden="false" customHeight="true" outlineLevel="0" collapsed="false">
      <c r="A113" s="185"/>
    </row>
    <row r="114" customFormat="false" ht="24" hidden="false" customHeight="true" outlineLevel="0" collapsed="false">
      <c r="A114" s="185"/>
    </row>
    <row r="115" customFormat="false" ht="24" hidden="false" customHeight="true" outlineLevel="0" collapsed="false">
      <c r="A115" s="185"/>
    </row>
    <row r="116" customFormat="false" ht="24" hidden="false" customHeight="true" outlineLevel="0" collapsed="false">
      <c r="A116" s="185"/>
    </row>
    <row r="117" customFormat="false" ht="24" hidden="false" customHeight="true" outlineLevel="0" collapsed="false">
      <c r="A117" s="185"/>
    </row>
    <row r="118" customFormat="false" ht="24" hidden="false" customHeight="true" outlineLevel="0" collapsed="false">
      <c r="A118" s="185"/>
    </row>
    <row r="119" customFormat="false" ht="24" hidden="false" customHeight="true" outlineLevel="0" collapsed="false">
      <c r="A119" s="185"/>
    </row>
    <row r="120" customFormat="false" ht="24" hidden="false" customHeight="true" outlineLevel="0" collapsed="false">
      <c r="A120" s="185"/>
    </row>
    <row r="121" customFormat="false" ht="24" hidden="false" customHeight="true" outlineLevel="0" collapsed="false">
      <c r="A121" s="185"/>
    </row>
    <row r="122" customFormat="false" ht="24" hidden="false" customHeight="true" outlineLevel="0" collapsed="false">
      <c r="A122" s="185"/>
    </row>
    <row r="123" customFormat="false" ht="24" hidden="false" customHeight="true" outlineLevel="0" collapsed="false">
      <c r="A123" s="185"/>
    </row>
    <row r="124" customFormat="false" ht="24" hidden="false" customHeight="true" outlineLevel="0" collapsed="false">
      <c r="A124" s="185"/>
    </row>
    <row r="125" customFormat="false" ht="24" hidden="false" customHeight="true" outlineLevel="0" collapsed="false">
      <c r="A125" s="185"/>
    </row>
    <row r="126" customFormat="false" ht="24" hidden="false" customHeight="true" outlineLevel="0" collapsed="false">
      <c r="A126" s="185"/>
    </row>
    <row r="127" customFormat="false" ht="24" hidden="false" customHeight="true" outlineLevel="0" collapsed="false">
      <c r="A127" s="185"/>
    </row>
    <row r="128" customFormat="false" ht="24" hidden="false" customHeight="true" outlineLevel="0" collapsed="false">
      <c r="A128" s="185"/>
    </row>
    <row r="129" customFormat="false" ht="24" hidden="false" customHeight="true" outlineLevel="0" collapsed="false">
      <c r="A129" s="185"/>
    </row>
    <row r="130" customFormat="false" ht="24" hidden="false" customHeight="true" outlineLevel="0" collapsed="false">
      <c r="A130" s="185"/>
    </row>
    <row r="131" customFormat="false" ht="24" hidden="false" customHeight="true" outlineLevel="0" collapsed="false">
      <c r="A131" s="185"/>
    </row>
    <row r="132" customFormat="false" ht="24" hidden="false" customHeight="true" outlineLevel="0" collapsed="false">
      <c r="A132" s="185"/>
    </row>
    <row r="133" customFormat="false" ht="24" hidden="false" customHeight="true" outlineLevel="0" collapsed="false">
      <c r="A133" s="185"/>
    </row>
    <row r="134" customFormat="false" ht="24" hidden="false" customHeight="true" outlineLevel="0" collapsed="false">
      <c r="A134" s="185"/>
    </row>
    <row r="135" customFormat="false" ht="24" hidden="false" customHeight="true" outlineLevel="0" collapsed="false">
      <c r="A135" s="185"/>
    </row>
    <row r="136" customFormat="false" ht="24" hidden="false" customHeight="true" outlineLevel="0" collapsed="false">
      <c r="A136" s="185"/>
    </row>
    <row r="137" customFormat="false" ht="24" hidden="false" customHeight="true" outlineLevel="0" collapsed="false">
      <c r="A137" s="185"/>
    </row>
    <row r="138" customFormat="false" ht="24" hidden="false" customHeight="true" outlineLevel="0" collapsed="false">
      <c r="A138" s="185"/>
    </row>
    <row r="139" customFormat="false" ht="24" hidden="false" customHeight="true" outlineLevel="0" collapsed="false">
      <c r="A139" s="185"/>
    </row>
    <row r="140" customFormat="false" ht="24" hidden="false" customHeight="true" outlineLevel="0" collapsed="false">
      <c r="A140" s="185"/>
    </row>
    <row r="141" customFormat="false" ht="24" hidden="false" customHeight="true" outlineLevel="0" collapsed="false">
      <c r="A141" s="185"/>
    </row>
    <row r="142" customFormat="false" ht="24" hidden="false" customHeight="true" outlineLevel="0" collapsed="false">
      <c r="A142" s="185"/>
    </row>
    <row r="143" customFormat="false" ht="24" hidden="false" customHeight="true" outlineLevel="0" collapsed="false">
      <c r="A143" s="185"/>
    </row>
    <row r="144" customFormat="false" ht="24" hidden="false" customHeight="true" outlineLevel="0" collapsed="false">
      <c r="A144" s="185"/>
    </row>
    <row r="145" customFormat="false" ht="24" hidden="false" customHeight="true" outlineLevel="0" collapsed="false">
      <c r="A145" s="185"/>
    </row>
    <row r="146" customFormat="false" ht="24" hidden="false" customHeight="true" outlineLevel="0" collapsed="false">
      <c r="A146" s="185"/>
    </row>
    <row r="147" customFormat="false" ht="24" hidden="false" customHeight="true" outlineLevel="0" collapsed="false">
      <c r="A147" s="185"/>
    </row>
    <row r="148" customFormat="false" ht="24" hidden="false" customHeight="true" outlineLevel="0" collapsed="false">
      <c r="A148" s="185"/>
    </row>
    <row r="149" customFormat="false" ht="24" hidden="false" customHeight="true" outlineLevel="0" collapsed="false">
      <c r="A149" s="185"/>
    </row>
    <row r="150" customFormat="false" ht="24" hidden="false" customHeight="true" outlineLevel="0" collapsed="false">
      <c r="A150" s="185"/>
    </row>
    <row r="151" customFormat="false" ht="24" hidden="false" customHeight="true" outlineLevel="0" collapsed="false">
      <c r="A151" s="185"/>
    </row>
    <row r="152" customFormat="false" ht="24" hidden="false" customHeight="true" outlineLevel="0" collapsed="false">
      <c r="A152" s="185"/>
    </row>
    <row r="153" customFormat="false" ht="24" hidden="false" customHeight="true" outlineLevel="0" collapsed="false">
      <c r="A153" s="185"/>
    </row>
    <row r="154" customFormat="false" ht="24" hidden="false" customHeight="true" outlineLevel="0" collapsed="false">
      <c r="A154" s="185"/>
    </row>
    <row r="155" customFormat="false" ht="24" hidden="false" customHeight="true" outlineLevel="0" collapsed="false">
      <c r="A155" s="185"/>
    </row>
    <row r="156" customFormat="false" ht="24" hidden="false" customHeight="true" outlineLevel="0" collapsed="false">
      <c r="A156" s="185"/>
    </row>
    <row r="157" customFormat="false" ht="24" hidden="false" customHeight="true" outlineLevel="0" collapsed="false">
      <c r="A157" s="185"/>
    </row>
    <row r="158" customFormat="false" ht="24" hidden="false" customHeight="true" outlineLevel="0" collapsed="false">
      <c r="A158" s="185"/>
    </row>
    <row r="159" customFormat="false" ht="24" hidden="false" customHeight="true" outlineLevel="0" collapsed="false">
      <c r="A159" s="185"/>
    </row>
    <row r="160" customFormat="false" ht="24" hidden="false" customHeight="true" outlineLevel="0" collapsed="false">
      <c r="A160" s="185"/>
    </row>
    <row r="161" customFormat="false" ht="24" hidden="false" customHeight="true" outlineLevel="0" collapsed="false">
      <c r="A161" s="185"/>
    </row>
    <row r="162" customFormat="false" ht="24" hidden="false" customHeight="true" outlineLevel="0" collapsed="false">
      <c r="A162" s="185"/>
    </row>
    <row r="163" customFormat="false" ht="24" hidden="false" customHeight="true" outlineLevel="0" collapsed="false">
      <c r="A163" s="185"/>
    </row>
    <row r="164" customFormat="false" ht="24" hidden="false" customHeight="true" outlineLevel="0" collapsed="false">
      <c r="A164" s="185"/>
    </row>
    <row r="165" customFormat="false" ht="24" hidden="false" customHeight="true" outlineLevel="0" collapsed="false">
      <c r="A165" s="185"/>
    </row>
    <row r="166" customFormat="false" ht="24" hidden="false" customHeight="true" outlineLevel="0" collapsed="false">
      <c r="A166" s="185"/>
    </row>
    <row r="167" customFormat="false" ht="24" hidden="false" customHeight="true" outlineLevel="0" collapsed="false">
      <c r="A167" s="185"/>
    </row>
    <row r="168" customFormat="false" ht="24" hidden="false" customHeight="true" outlineLevel="0" collapsed="false">
      <c r="A168" s="185"/>
    </row>
    <row r="169" customFormat="false" ht="24" hidden="false" customHeight="true" outlineLevel="0" collapsed="false">
      <c r="A169" s="185"/>
    </row>
    <row r="170" customFormat="false" ht="24" hidden="false" customHeight="true" outlineLevel="0" collapsed="false">
      <c r="A170" s="185"/>
    </row>
    <row r="171" customFormat="false" ht="24" hidden="false" customHeight="true" outlineLevel="0" collapsed="false">
      <c r="A171" s="185"/>
    </row>
    <row r="172" customFormat="false" ht="24" hidden="false" customHeight="true" outlineLevel="0" collapsed="false">
      <c r="A172" s="185"/>
    </row>
    <row r="173" customFormat="false" ht="24" hidden="false" customHeight="true" outlineLevel="0" collapsed="false">
      <c r="A173" s="185"/>
    </row>
    <row r="174" customFormat="false" ht="24" hidden="false" customHeight="true" outlineLevel="0" collapsed="false">
      <c r="A174" s="185"/>
    </row>
    <row r="175" customFormat="false" ht="24" hidden="false" customHeight="true" outlineLevel="0" collapsed="false">
      <c r="A175" s="185"/>
    </row>
    <row r="176" customFormat="false" ht="24" hidden="false" customHeight="true" outlineLevel="0" collapsed="false">
      <c r="A176" s="185"/>
    </row>
    <row r="177" customFormat="false" ht="24" hidden="false" customHeight="true" outlineLevel="0" collapsed="false">
      <c r="A177" s="185"/>
    </row>
    <row r="178" customFormat="false" ht="24" hidden="false" customHeight="true" outlineLevel="0" collapsed="false">
      <c r="A178" s="185"/>
    </row>
    <row r="179" customFormat="false" ht="24" hidden="false" customHeight="true" outlineLevel="0" collapsed="false">
      <c r="A179" s="185"/>
    </row>
    <row r="180" customFormat="false" ht="24" hidden="false" customHeight="true" outlineLevel="0" collapsed="false">
      <c r="A180" s="185"/>
    </row>
    <row r="181" customFormat="false" ht="24" hidden="false" customHeight="true" outlineLevel="0" collapsed="false">
      <c r="A181" s="185"/>
    </row>
    <row r="182" customFormat="false" ht="24" hidden="false" customHeight="true" outlineLevel="0" collapsed="false">
      <c r="A182" s="185"/>
    </row>
    <row r="183" customFormat="false" ht="24" hidden="false" customHeight="true" outlineLevel="0" collapsed="false">
      <c r="A183" s="185"/>
    </row>
    <row r="184" customFormat="false" ht="24" hidden="false" customHeight="true" outlineLevel="0" collapsed="false">
      <c r="A184" s="185"/>
    </row>
    <row r="185" customFormat="false" ht="24" hidden="false" customHeight="true" outlineLevel="0" collapsed="false">
      <c r="A185" s="185"/>
    </row>
    <row r="186" customFormat="false" ht="24" hidden="false" customHeight="true" outlineLevel="0" collapsed="false">
      <c r="A186" s="185"/>
    </row>
    <row r="187" customFormat="false" ht="24" hidden="false" customHeight="true" outlineLevel="0" collapsed="false">
      <c r="A187" s="185"/>
    </row>
    <row r="188" customFormat="false" ht="24" hidden="false" customHeight="true" outlineLevel="0" collapsed="false">
      <c r="A188" s="185"/>
    </row>
    <row r="189" customFormat="false" ht="24" hidden="false" customHeight="true" outlineLevel="0" collapsed="false">
      <c r="A189" s="185"/>
    </row>
    <row r="190" customFormat="false" ht="24" hidden="false" customHeight="true" outlineLevel="0" collapsed="false">
      <c r="A190" s="185"/>
    </row>
    <row r="191" customFormat="false" ht="24" hidden="false" customHeight="true" outlineLevel="0" collapsed="false">
      <c r="A191" s="185"/>
    </row>
    <row r="192" customFormat="false" ht="24" hidden="false" customHeight="true" outlineLevel="0" collapsed="false">
      <c r="A192" s="185"/>
    </row>
    <row r="193" customFormat="false" ht="24" hidden="false" customHeight="true" outlineLevel="0" collapsed="false">
      <c r="A193" s="185"/>
    </row>
    <row r="194" customFormat="false" ht="24" hidden="false" customHeight="true" outlineLevel="0" collapsed="false">
      <c r="A194" s="185"/>
    </row>
    <row r="195" customFormat="false" ht="24" hidden="false" customHeight="true" outlineLevel="0" collapsed="false">
      <c r="A195" s="185"/>
    </row>
    <row r="196" customFormat="false" ht="24" hidden="false" customHeight="true" outlineLevel="0" collapsed="false">
      <c r="A196" s="185"/>
    </row>
    <row r="197" customFormat="false" ht="24" hidden="false" customHeight="true" outlineLevel="0" collapsed="false">
      <c r="A197" s="185"/>
    </row>
    <row r="198" customFormat="false" ht="24" hidden="false" customHeight="true" outlineLevel="0" collapsed="false">
      <c r="A198" s="185"/>
    </row>
    <row r="199" customFormat="false" ht="24" hidden="false" customHeight="true" outlineLevel="0" collapsed="false">
      <c r="A199" s="185"/>
    </row>
    <row r="200" customFormat="false" ht="24" hidden="false" customHeight="true" outlineLevel="0" collapsed="false">
      <c r="A200" s="185"/>
    </row>
    <row r="201" customFormat="false" ht="16.5" hidden="false" customHeight="true" outlineLevel="0" collapsed="false">
      <c r="A201" s="186"/>
    </row>
    <row r="202" customFormat="false" ht="16.5" hidden="false" customHeight="true" outlineLevel="0" collapsed="false">
      <c r="A202" s="186"/>
    </row>
    <row r="203" customFormat="false" ht="16.5" hidden="false" customHeight="true" outlineLevel="0" collapsed="false">
      <c r="A203" s="186"/>
    </row>
    <row r="204" customFormat="false" ht="16.5" hidden="false" customHeight="true" outlineLevel="0" collapsed="false">
      <c r="A204" s="186"/>
    </row>
    <row r="205" customFormat="false" ht="16.5" hidden="false" customHeight="true" outlineLevel="0" collapsed="false">
      <c r="A205" s="186"/>
    </row>
    <row r="206" customFormat="false" ht="16.5" hidden="false" customHeight="true" outlineLevel="0" collapsed="false">
      <c r="A206" s="186"/>
    </row>
    <row r="207" customFormat="false" ht="16.5" hidden="false" customHeight="true" outlineLevel="0" collapsed="false">
      <c r="A207" s="186"/>
    </row>
    <row r="208" customFormat="false" ht="16.5" hidden="false" customHeight="true" outlineLevel="0" collapsed="false">
      <c r="A208" s="186"/>
    </row>
    <row r="209" customFormat="false" ht="16.5" hidden="false" customHeight="true" outlineLevel="0" collapsed="false">
      <c r="A209" s="186"/>
    </row>
    <row r="210" customFormat="false" ht="16.5" hidden="false" customHeight="true" outlineLevel="0" collapsed="false">
      <c r="A210" s="186"/>
    </row>
    <row r="211" customFormat="false" ht="16.5" hidden="false" customHeight="true" outlineLevel="0" collapsed="false">
      <c r="A211" s="186"/>
    </row>
    <row r="212" customFormat="false" ht="16.5" hidden="false" customHeight="true" outlineLevel="0" collapsed="false">
      <c r="A212" s="186"/>
    </row>
    <row r="213" customFormat="false" ht="16.5" hidden="false" customHeight="true" outlineLevel="0" collapsed="false">
      <c r="A213" s="186"/>
    </row>
    <row r="214" customFormat="false" ht="16.5" hidden="false" customHeight="true" outlineLevel="0" collapsed="false">
      <c r="A214" s="186"/>
    </row>
    <row r="215" customFormat="false" ht="16.5" hidden="false" customHeight="true" outlineLevel="0" collapsed="false">
      <c r="A215" s="186"/>
    </row>
    <row r="216" customFormat="false" ht="16.5" hidden="false" customHeight="true" outlineLevel="0" collapsed="false">
      <c r="A216" s="186"/>
    </row>
    <row r="217" customFormat="false" ht="16.5" hidden="false" customHeight="true" outlineLevel="0" collapsed="false">
      <c r="A217" s="186"/>
    </row>
    <row r="218" customFormat="false" ht="16.5" hidden="false" customHeight="true" outlineLevel="0" collapsed="false">
      <c r="A218" s="186"/>
    </row>
    <row r="219" customFormat="false" ht="16.5" hidden="false" customHeight="true" outlineLevel="0" collapsed="false">
      <c r="A219" s="186"/>
    </row>
    <row r="220" customFormat="false" ht="16.5" hidden="false" customHeight="true" outlineLevel="0" collapsed="false">
      <c r="A220" s="186"/>
    </row>
    <row r="221" customFormat="false" ht="16.5" hidden="false" customHeight="true" outlineLevel="0" collapsed="false">
      <c r="A221" s="186"/>
    </row>
    <row r="222" customFormat="false" ht="16.5" hidden="false" customHeight="true" outlineLevel="0" collapsed="false">
      <c r="A222" s="186"/>
    </row>
    <row r="223" customFormat="false" ht="16.5" hidden="false" customHeight="true" outlineLevel="0" collapsed="false">
      <c r="A223" s="186"/>
    </row>
    <row r="224" customFormat="false" ht="16.5" hidden="false" customHeight="true" outlineLevel="0" collapsed="false">
      <c r="A224" s="186"/>
    </row>
    <row r="225" customFormat="false" ht="16.5" hidden="false" customHeight="true" outlineLevel="0" collapsed="false">
      <c r="A225" s="186"/>
    </row>
    <row r="226" customFormat="false" ht="16.5" hidden="false" customHeight="true" outlineLevel="0" collapsed="false">
      <c r="A226" s="186"/>
    </row>
    <row r="227" customFormat="false" ht="16.5" hidden="false" customHeight="true" outlineLevel="0" collapsed="false">
      <c r="A227" s="186"/>
    </row>
    <row r="228" customFormat="false" ht="16.5" hidden="false" customHeight="true" outlineLevel="0" collapsed="false">
      <c r="A228" s="186"/>
    </row>
    <row r="229" customFormat="false" ht="16.5" hidden="false" customHeight="true" outlineLevel="0" collapsed="false">
      <c r="A229" s="186"/>
    </row>
    <row r="230" customFormat="false" ht="16.5" hidden="false" customHeight="true" outlineLevel="0" collapsed="false">
      <c r="A230" s="186"/>
    </row>
    <row r="231" customFormat="false" ht="16.5" hidden="false" customHeight="true" outlineLevel="0" collapsed="false">
      <c r="A231" s="186"/>
    </row>
    <row r="232" customFormat="false" ht="16.5" hidden="false" customHeight="true" outlineLevel="0" collapsed="false">
      <c r="A232" s="186"/>
    </row>
    <row r="233" customFormat="false" ht="16.5" hidden="false" customHeight="true" outlineLevel="0" collapsed="false">
      <c r="A233" s="186"/>
    </row>
    <row r="234" customFormat="false" ht="16.5" hidden="false" customHeight="true" outlineLevel="0" collapsed="false">
      <c r="A234" s="186"/>
    </row>
    <row r="235" customFormat="false" ht="16.5" hidden="false" customHeight="true" outlineLevel="0" collapsed="false">
      <c r="A235" s="186"/>
    </row>
    <row r="236" customFormat="false" ht="16.5" hidden="false" customHeight="true" outlineLevel="0" collapsed="false">
      <c r="A236" s="186"/>
    </row>
    <row r="237" customFormat="false" ht="16.5" hidden="false" customHeight="true" outlineLevel="0" collapsed="false">
      <c r="A237" s="186"/>
    </row>
    <row r="238" customFormat="false" ht="16.5" hidden="false" customHeight="true" outlineLevel="0" collapsed="false">
      <c r="A238" s="186"/>
    </row>
    <row r="239" customFormat="false" ht="16.5" hidden="false" customHeight="true" outlineLevel="0" collapsed="false">
      <c r="A239" s="186"/>
    </row>
    <row r="240" customFormat="false" ht="16.5" hidden="false" customHeight="true" outlineLevel="0" collapsed="false">
      <c r="A240" s="186"/>
    </row>
    <row r="241" customFormat="false" ht="16.5" hidden="false" customHeight="true" outlineLevel="0" collapsed="false">
      <c r="A241" s="186"/>
    </row>
    <row r="242" customFormat="false" ht="16.5" hidden="false" customHeight="true" outlineLevel="0" collapsed="false">
      <c r="A242" s="186"/>
    </row>
    <row r="243" customFormat="false" ht="16.5" hidden="false" customHeight="true" outlineLevel="0" collapsed="false">
      <c r="A243" s="186"/>
    </row>
    <row r="244" customFormat="false" ht="16.5" hidden="false" customHeight="true" outlineLevel="0" collapsed="false">
      <c r="A244" s="186"/>
    </row>
    <row r="245" customFormat="false" ht="16.5" hidden="false" customHeight="true" outlineLevel="0" collapsed="false">
      <c r="A245" s="186"/>
    </row>
    <row r="246" customFormat="false" ht="16.5" hidden="false" customHeight="true" outlineLevel="0" collapsed="false">
      <c r="A246" s="186"/>
    </row>
    <row r="247" customFormat="false" ht="16.5" hidden="false" customHeight="true" outlineLevel="0" collapsed="false">
      <c r="A247" s="186"/>
    </row>
    <row r="248" customFormat="false" ht="16.5" hidden="false" customHeight="true" outlineLevel="0" collapsed="false">
      <c r="A248" s="186"/>
    </row>
    <row r="249" customFormat="false" ht="16.5" hidden="false" customHeight="true" outlineLevel="0" collapsed="false">
      <c r="A249" s="186"/>
    </row>
    <row r="250" customFormat="false" ht="16.5" hidden="false" customHeight="true" outlineLevel="0" collapsed="false">
      <c r="A250" s="186"/>
    </row>
    <row r="251" customFormat="false" ht="16.5" hidden="false" customHeight="true" outlineLevel="0" collapsed="false">
      <c r="A251" s="186"/>
    </row>
    <row r="252" customFormat="false" ht="16.5" hidden="false" customHeight="true" outlineLevel="0" collapsed="false">
      <c r="A252" s="186"/>
    </row>
    <row r="253" customFormat="false" ht="16.5" hidden="false" customHeight="true" outlineLevel="0" collapsed="false">
      <c r="A253" s="186"/>
    </row>
    <row r="254" customFormat="false" ht="16.5" hidden="false" customHeight="true" outlineLevel="0" collapsed="false">
      <c r="A254" s="186"/>
    </row>
    <row r="255" customFormat="false" ht="16.5" hidden="false" customHeight="true" outlineLevel="0" collapsed="false">
      <c r="A255" s="186"/>
    </row>
    <row r="256" customFormat="false" ht="16.5" hidden="false" customHeight="true" outlineLevel="0" collapsed="false">
      <c r="A256" s="186"/>
    </row>
    <row r="257" customFormat="false" ht="16.5" hidden="false" customHeight="true" outlineLevel="0" collapsed="false">
      <c r="A257" s="186"/>
    </row>
    <row r="258" customFormat="false" ht="16.5" hidden="false" customHeight="true" outlineLevel="0" collapsed="false">
      <c r="A258" s="186"/>
    </row>
    <row r="259" customFormat="false" ht="16.5" hidden="false" customHeight="true" outlineLevel="0" collapsed="false">
      <c r="A259" s="186"/>
    </row>
    <row r="260" customFormat="false" ht="16.5" hidden="false" customHeight="true" outlineLevel="0" collapsed="false">
      <c r="A260" s="186"/>
    </row>
    <row r="261" customFormat="false" ht="16.5" hidden="false" customHeight="true" outlineLevel="0" collapsed="false">
      <c r="A261" s="186"/>
    </row>
    <row r="262" customFormat="false" ht="16.5" hidden="false" customHeight="true" outlineLevel="0" collapsed="false">
      <c r="A262" s="186"/>
    </row>
    <row r="263" customFormat="false" ht="16.5" hidden="false" customHeight="true" outlineLevel="0" collapsed="false">
      <c r="A263" s="186"/>
    </row>
    <row r="264" customFormat="false" ht="16.5" hidden="false" customHeight="true" outlineLevel="0" collapsed="false">
      <c r="A264" s="186"/>
    </row>
    <row r="265" customFormat="false" ht="16.5" hidden="false" customHeight="true" outlineLevel="0" collapsed="false">
      <c r="A265" s="186"/>
    </row>
    <row r="266" customFormat="false" ht="16.5" hidden="false" customHeight="true" outlineLevel="0" collapsed="false">
      <c r="A266" s="186"/>
    </row>
    <row r="267" customFormat="false" ht="16.5" hidden="false" customHeight="true" outlineLevel="0" collapsed="false">
      <c r="A267" s="186"/>
    </row>
    <row r="268" customFormat="false" ht="16.5" hidden="false" customHeight="true" outlineLevel="0" collapsed="false">
      <c r="A268" s="186"/>
    </row>
    <row r="269" customFormat="false" ht="16.5" hidden="false" customHeight="true" outlineLevel="0" collapsed="false">
      <c r="A269" s="186"/>
    </row>
    <row r="270" customFormat="false" ht="16.5" hidden="false" customHeight="true" outlineLevel="0" collapsed="false">
      <c r="A270" s="186"/>
    </row>
    <row r="271" customFormat="false" ht="16.5" hidden="false" customHeight="true" outlineLevel="0" collapsed="false">
      <c r="A271" s="186"/>
    </row>
    <row r="272" customFormat="false" ht="16.5" hidden="false" customHeight="true" outlineLevel="0" collapsed="false">
      <c r="A272" s="186"/>
    </row>
    <row r="273" customFormat="false" ht="16.5" hidden="false" customHeight="true" outlineLevel="0" collapsed="false">
      <c r="A273" s="186"/>
    </row>
    <row r="274" customFormat="false" ht="16.5" hidden="false" customHeight="true" outlineLevel="0" collapsed="false">
      <c r="A274" s="186"/>
    </row>
    <row r="275" customFormat="false" ht="16.5" hidden="false" customHeight="true" outlineLevel="0" collapsed="false">
      <c r="A275" s="186"/>
    </row>
    <row r="276" customFormat="false" ht="16.5" hidden="false" customHeight="true" outlineLevel="0" collapsed="false">
      <c r="A276" s="186"/>
    </row>
    <row r="277" customFormat="false" ht="16.5" hidden="false" customHeight="true" outlineLevel="0" collapsed="false">
      <c r="A277" s="186"/>
    </row>
    <row r="278" customFormat="false" ht="16.5" hidden="false" customHeight="true" outlineLevel="0" collapsed="false">
      <c r="A278" s="186"/>
    </row>
    <row r="279" customFormat="false" ht="16.5" hidden="false" customHeight="true" outlineLevel="0" collapsed="false">
      <c r="A279" s="186"/>
    </row>
    <row r="280" customFormat="false" ht="16.5" hidden="false" customHeight="true" outlineLevel="0" collapsed="false">
      <c r="A280" s="186"/>
    </row>
    <row r="281" customFormat="false" ht="16.5" hidden="false" customHeight="true" outlineLevel="0" collapsed="false">
      <c r="A281" s="186"/>
    </row>
    <row r="282" customFormat="false" ht="16.5" hidden="false" customHeight="true" outlineLevel="0" collapsed="false">
      <c r="A282" s="186"/>
    </row>
    <row r="283" customFormat="false" ht="16.5" hidden="false" customHeight="true" outlineLevel="0" collapsed="false">
      <c r="A283" s="186"/>
    </row>
    <row r="284" customFormat="false" ht="16.5" hidden="false" customHeight="true" outlineLevel="0" collapsed="false">
      <c r="A284" s="186"/>
    </row>
    <row r="285" customFormat="false" ht="16.5" hidden="false" customHeight="true" outlineLevel="0" collapsed="false">
      <c r="A285" s="186"/>
    </row>
    <row r="286" customFormat="false" ht="16.5" hidden="false" customHeight="true" outlineLevel="0" collapsed="false">
      <c r="A286" s="186"/>
    </row>
    <row r="287" customFormat="false" ht="16.5" hidden="false" customHeight="true" outlineLevel="0" collapsed="false">
      <c r="A287" s="186"/>
    </row>
    <row r="288" customFormat="false" ht="16.5" hidden="false" customHeight="true" outlineLevel="0" collapsed="false">
      <c r="A288" s="186"/>
    </row>
    <row r="289" customFormat="false" ht="16.5" hidden="false" customHeight="true" outlineLevel="0" collapsed="false">
      <c r="A289" s="186"/>
    </row>
    <row r="290" customFormat="false" ht="16.5" hidden="false" customHeight="true" outlineLevel="0" collapsed="false">
      <c r="A290" s="186"/>
    </row>
    <row r="291" customFormat="false" ht="16.5" hidden="false" customHeight="true" outlineLevel="0" collapsed="false">
      <c r="A291" s="186"/>
    </row>
    <row r="292" customFormat="false" ht="16.5" hidden="false" customHeight="true" outlineLevel="0" collapsed="false">
      <c r="A292" s="186"/>
    </row>
    <row r="293" customFormat="false" ht="16.5" hidden="false" customHeight="true" outlineLevel="0" collapsed="false">
      <c r="A293" s="186"/>
    </row>
    <row r="294" customFormat="false" ht="16.5" hidden="false" customHeight="true" outlineLevel="0" collapsed="false">
      <c r="A294" s="186"/>
    </row>
    <row r="295" customFormat="false" ht="16.5" hidden="false" customHeight="true" outlineLevel="0" collapsed="false">
      <c r="A295" s="186"/>
    </row>
    <row r="296" customFormat="false" ht="16.5" hidden="false" customHeight="true" outlineLevel="0" collapsed="false">
      <c r="A296" s="186"/>
    </row>
    <row r="297" customFormat="false" ht="16.5" hidden="false" customHeight="true" outlineLevel="0" collapsed="false">
      <c r="A297" s="186"/>
    </row>
    <row r="298" customFormat="false" ht="16.5" hidden="false" customHeight="true" outlineLevel="0" collapsed="false">
      <c r="A298" s="186"/>
    </row>
    <row r="299" customFormat="false" ht="16.5" hidden="false" customHeight="true" outlineLevel="0" collapsed="false">
      <c r="A299" s="186"/>
    </row>
    <row r="300" customFormat="false" ht="16.5" hidden="false" customHeight="true" outlineLevel="0" collapsed="false">
      <c r="A300" s="186"/>
    </row>
    <row r="301" customFormat="false" ht="16.5" hidden="false" customHeight="true" outlineLevel="0" collapsed="false">
      <c r="A301" s="186"/>
    </row>
    <row r="302" customFormat="false" ht="16.5" hidden="false" customHeight="true" outlineLevel="0" collapsed="false">
      <c r="A302" s="186"/>
    </row>
    <row r="303" customFormat="false" ht="16.5" hidden="false" customHeight="true" outlineLevel="0" collapsed="false">
      <c r="A303" s="186"/>
    </row>
    <row r="304" customFormat="false" ht="16.5" hidden="false" customHeight="true" outlineLevel="0" collapsed="false">
      <c r="A304" s="186"/>
    </row>
    <row r="305" customFormat="false" ht="16.5" hidden="false" customHeight="true" outlineLevel="0" collapsed="false">
      <c r="A305" s="186"/>
    </row>
    <row r="306" customFormat="false" ht="16.5" hidden="false" customHeight="true" outlineLevel="0" collapsed="false">
      <c r="A306" s="186"/>
    </row>
    <row r="307" customFormat="false" ht="16.5" hidden="false" customHeight="true" outlineLevel="0" collapsed="false">
      <c r="A307" s="186"/>
    </row>
    <row r="308" customFormat="false" ht="16.5" hidden="false" customHeight="true" outlineLevel="0" collapsed="false">
      <c r="A308" s="186"/>
    </row>
    <row r="309" customFormat="false" ht="16.5" hidden="false" customHeight="true" outlineLevel="0" collapsed="false">
      <c r="A309" s="186"/>
    </row>
    <row r="310" customFormat="false" ht="16.5" hidden="false" customHeight="true" outlineLevel="0" collapsed="false">
      <c r="A310" s="186"/>
    </row>
    <row r="311" customFormat="false" ht="16.5" hidden="false" customHeight="true" outlineLevel="0" collapsed="false">
      <c r="A311" s="186"/>
    </row>
    <row r="312" customFormat="false" ht="16.5" hidden="false" customHeight="true" outlineLevel="0" collapsed="false">
      <c r="A312" s="186"/>
    </row>
    <row r="313" customFormat="false" ht="16.5" hidden="false" customHeight="true" outlineLevel="0" collapsed="false">
      <c r="A313" s="186"/>
    </row>
    <row r="314" customFormat="false" ht="16.5" hidden="false" customHeight="true" outlineLevel="0" collapsed="false">
      <c r="A314" s="186"/>
    </row>
    <row r="315" customFormat="false" ht="16.5" hidden="false" customHeight="true" outlineLevel="0" collapsed="false">
      <c r="A315" s="186"/>
    </row>
    <row r="316" customFormat="false" ht="16.5" hidden="false" customHeight="true" outlineLevel="0" collapsed="false">
      <c r="A316" s="186"/>
    </row>
    <row r="317" customFormat="false" ht="16.5" hidden="false" customHeight="true" outlineLevel="0" collapsed="false">
      <c r="A317" s="186"/>
    </row>
    <row r="318" customFormat="false" ht="16.5" hidden="false" customHeight="true" outlineLevel="0" collapsed="false">
      <c r="A318" s="186"/>
    </row>
    <row r="319" customFormat="false" ht="16.5" hidden="false" customHeight="true" outlineLevel="0" collapsed="false">
      <c r="A319" s="186"/>
    </row>
    <row r="320" customFormat="false" ht="16.5" hidden="false" customHeight="true" outlineLevel="0" collapsed="false">
      <c r="A320" s="186"/>
    </row>
    <row r="321" customFormat="false" ht="16.5" hidden="false" customHeight="true" outlineLevel="0" collapsed="false">
      <c r="A321" s="186"/>
    </row>
    <row r="322" customFormat="false" ht="16.5" hidden="false" customHeight="true" outlineLevel="0" collapsed="false">
      <c r="A322" s="186"/>
    </row>
    <row r="323" customFormat="false" ht="16.5" hidden="false" customHeight="true" outlineLevel="0" collapsed="false">
      <c r="A323" s="186"/>
    </row>
    <row r="324" customFormat="false" ht="16.5" hidden="false" customHeight="true" outlineLevel="0" collapsed="false">
      <c r="A324" s="186"/>
    </row>
    <row r="325" customFormat="false" ht="16.5" hidden="false" customHeight="true" outlineLevel="0" collapsed="false">
      <c r="A325" s="186"/>
    </row>
    <row r="326" customFormat="false" ht="16.5" hidden="false" customHeight="true" outlineLevel="0" collapsed="false">
      <c r="A326" s="186"/>
    </row>
    <row r="327" customFormat="false" ht="16.5" hidden="false" customHeight="true" outlineLevel="0" collapsed="false">
      <c r="A327" s="186"/>
    </row>
    <row r="328" customFormat="false" ht="16.5" hidden="false" customHeight="true" outlineLevel="0" collapsed="false">
      <c r="A328" s="186"/>
    </row>
    <row r="329" customFormat="false" ht="16.5" hidden="false" customHeight="true" outlineLevel="0" collapsed="false">
      <c r="A329" s="186"/>
    </row>
    <row r="330" customFormat="false" ht="16.5" hidden="false" customHeight="true" outlineLevel="0" collapsed="false">
      <c r="A330" s="186"/>
    </row>
    <row r="331" customFormat="false" ht="16.5" hidden="false" customHeight="true" outlineLevel="0" collapsed="false">
      <c r="A331" s="186"/>
    </row>
    <row r="332" customFormat="false" ht="16.5" hidden="false" customHeight="true" outlineLevel="0" collapsed="false">
      <c r="A332" s="186"/>
    </row>
    <row r="333" customFormat="false" ht="16.5" hidden="false" customHeight="true" outlineLevel="0" collapsed="false">
      <c r="A333" s="186"/>
    </row>
    <row r="334" customFormat="false" ht="16.5" hidden="false" customHeight="true" outlineLevel="0" collapsed="false">
      <c r="A334" s="186"/>
    </row>
    <row r="335" customFormat="false" ht="16.5" hidden="false" customHeight="true" outlineLevel="0" collapsed="false">
      <c r="A335" s="186"/>
    </row>
    <row r="336" customFormat="false" ht="16.5" hidden="false" customHeight="true" outlineLevel="0" collapsed="false">
      <c r="A336" s="186"/>
    </row>
    <row r="337" customFormat="false" ht="16.5" hidden="false" customHeight="true" outlineLevel="0" collapsed="false">
      <c r="A337" s="186"/>
    </row>
    <row r="338" customFormat="false" ht="16.5" hidden="false" customHeight="true" outlineLevel="0" collapsed="false">
      <c r="A338" s="186"/>
    </row>
    <row r="339" customFormat="false" ht="16.5" hidden="false" customHeight="true" outlineLevel="0" collapsed="false">
      <c r="A339" s="186"/>
    </row>
    <row r="340" customFormat="false" ht="16.5" hidden="false" customHeight="true" outlineLevel="0" collapsed="false">
      <c r="A340" s="186"/>
    </row>
    <row r="341" customFormat="false" ht="16.5" hidden="false" customHeight="true" outlineLevel="0" collapsed="false">
      <c r="A341" s="186"/>
    </row>
    <row r="342" customFormat="false" ht="16.5" hidden="false" customHeight="true" outlineLevel="0" collapsed="false">
      <c r="A342" s="186"/>
    </row>
    <row r="343" customFormat="false" ht="16.5" hidden="false" customHeight="true" outlineLevel="0" collapsed="false">
      <c r="A343" s="186"/>
    </row>
    <row r="344" customFormat="false" ht="16.5" hidden="false" customHeight="true" outlineLevel="0" collapsed="false">
      <c r="A344" s="186"/>
    </row>
    <row r="345" customFormat="false" ht="16.5" hidden="false" customHeight="true" outlineLevel="0" collapsed="false">
      <c r="A345" s="186"/>
    </row>
    <row r="346" customFormat="false" ht="16.5" hidden="false" customHeight="true" outlineLevel="0" collapsed="false">
      <c r="A346" s="186"/>
    </row>
    <row r="347" customFormat="false" ht="16.5" hidden="false" customHeight="true" outlineLevel="0" collapsed="false">
      <c r="A347" s="186"/>
    </row>
    <row r="348" customFormat="false" ht="16.5" hidden="false" customHeight="true" outlineLevel="0" collapsed="false">
      <c r="A348" s="186"/>
    </row>
    <row r="349" customFormat="false" ht="16.5" hidden="false" customHeight="true" outlineLevel="0" collapsed="false">
      <c r="A349" s="186"/>
    </row>
    <row r="350" customFormat="false" ht="16.5" hidden="false" customHeight="true" outlineLevel="0" collapsed="false">
      <c r="A350" s="186"/>
    </row>
    <row r="351" customFormat="false" ht="16.5" hidden="false" customHeight="true" outlineLevel="0" collapsed="false">
      <c r="A351" s="186"/>
    </row>
    <row r="352" customFormat="false" ht="16.5" hidden="false" customHeight="true" outlineLevel="0" collapsed="false">
      <c r="A352" s="186"/>
    </row>
    <row r="353" customFormat="false" ht="16.5" hidden="false" customHeight="true" outlineLevel="0" collapsed="false">
      <c r="A353" s="186"/>
    </row>
    <row r="354" customFormat="false" ht="16.5" hidden="false" customHeight="true" outlineLevel="0" collapsed="false">
      <c r="A354" s="186"/>
    </row>
    <row r="355" customFormat="false" ht="16.5" hidden="false" customHeight="true" outlineLevel="0" collapsed="false">
      <c r="A355" s="186"/>
    </row>
    <row r="356" customFormat="false" ht="16.5" hidden="false" customHeight="true" outlineLevel="0" collapsed="false">
      <c r="A356" s="186"/>
    </row>
    <row r="357" customFormat="false" ht="16.5" hidden="false" customHeight="true" outlineLevel="0" collapsed="false">
      <c r="A357" s="186"/>
    </row>
    <row r="358" customFormat="false" ht="16.5" hidden="false" customHeight="true" outlineLevel="0" collapsed="false">
      <c r="A358" s="186"/>
    </row>
    <row r="359" customFormat="false" ht="16.5" hidden="false" customHeight="true" outlineLevel="0" collapsed="false">
      <c r="A359" s="186"/>
    </row>
    <row r="360" customFormat="false" ht="16.5" hidden="false" customHeight="true" outlineLevel="0" collapsed="false">
      <c r="A360" s="186"/>
    </row>
    <row r="361" customFormat="false" ht="16.5" hidden="false" customHeight="true" outlineLevel="0" collapsed="false">
      <c r="A361" s="186"/>
    </row>
    <row r="362" customFormat="false" ht="16.5" hidden="false" customHeight="true" outlineLevel="0" collapsed="false">
      <c r="A362" s="186"/>
    </row>
    <row r="363" customFormat="false" ht="16.5" hidden="false" customHeight="true" outlineLevel="0" collapsed="false">
      <c r="A363" s="186"/>
    </row>
    <row r="364" customFormat="false" ht="16.5" hidden="false" customHeight="true" outlineLevel="0" collapsed="false">
      <c r="A364" s="186"/>
    </row>
    <row r="365" customFormat="false" ht="16.5" hidden="false" customHeight="true" outlineLevel="0" collapsed="false">
      <c r="A365" s="186"/>
    </row>
    <row r="366" customFormat="false" ht="16.5" hidden="false" customHeight="true" outlineLevel="0" collapsed="false">
      <c r="A366" s="186"/>
    </row>
    <row r="367" customFormat="false" ht="16.5" hidden="false" customHeight="true" outlineLevel="0" collapsed="false">
      <c r="A367" s="186"/>
    </row>
    <row r="368" customFormat="false" ht="16.5" hidden="false" customHeight="true" outlineLevel="0" collapsed="false">
      <c r="A368" s="186"/>
    </row>
    <row r="369" customFormat="false" ht="16.5" hidden="false" customHeight="true" outlineLevel="0" collapsed="false">
      <c r="A369" s="186"/>
    </row>
    <row r="370" customFormat="false" ht="16.5" hidden="false" customHeight="true" outlineLevel="0" collapsed="false">
      <c r="A370" s="186"/>
    </row>
    <row r="371" customFormat="false" ht="16.5" hidden="false" customHeight="true" outlineLevel="0" collapsed="false">
      <c r="A371" s="186"/>
    </row>
    <row r="372" customFormat="false" ht="16.5" hidden="false" customHeight="true" outlineLevel="0" collapsed="false">
      <c r="A372" s="186"/>
    </row>
    <row r="373" customFormat="false" ht="16.5" hidden="false" customHeight="true" outlineLevel="0" collapsed="false">
      <c r="A373" s="186"/>
    </row>
    <row r="374" customFormat="false" ht="16.5" hidden="false" customHeight="true" outlineLevel="0" collapsed="false">
      <c r="A374" s="186"/>
    </row>
    <row r="375" customFormat="false" ht="16.5" hidden="false" customHeight="true" outlineLevel="0" collapsed="false">
      <c r="A375" s="186"/>
    </row>
    <row r="376" customFormat="false" ht="16.5" hidden="false" customHeight="true" outlineLevel="0" collapsed="false">
      <c r="A376" s="186"/>
    </row>
    <row r="377" customFormat="false" ht="16.5" hidden="false" customHeight="true" outlineLevel="0" collapsed="false">
      <c r="A377" s="186"/>
    </row>
    <row r="378" customFormat="false" ht="16.5" hidden="false" customHeight="true" outlineLevel="0" collapsed="false">
      <c r="A378" s="186"/>
    </row>
    <row r="379" customFormat="false" ht="16.5" hidden="false" customHeight="true" outlineLevel="0" collapsed="false">
      <c r="A379" s="186"/>
    </row>
    <row r="380" customFormat="false" ht="16.5" hidden="false" customHeight="true" outlineLevel="0" collapsed="false">
      <c r="A380" s="186"/>
    </row>
    <row r="381" customFormat="false" ht="16.5" hidden="false" customHeight="true" outlineLevel="0" collapsed="false">
      <c r="A381" s="186"/>
    </row>
    <row r="382" customFormat="false" ht="16.5" hidden="false" customHeight="true" outlineLevel="0" collapsed="false">
      <c r="A382" s="186"/>
    </row>
    <row r="383" customFormat="false" ht="16.5" hidden="false" customHeight="true" outlineLevel="0" collapsed="false">
      <c r="A383" s="186"/>
    </row>
    <row r="384" customFormat="false" ht="16.5" hidden="false" customHeight="true" outlineLevel="0" collapsed="false">
      <c r="A384" s="186"/>
    </row>
    <row r="385" customFormat="false" ht="16.5" hidden="false" customHeight="true" outlineLevel="0" collapsed="false">
      <c r="A385" s="186"/>
    </row>
    <row r="386" customFormat="false" ht="16.5" hidden="false" customHeight="true" outlineLevel="0" collapsed="false">
      <c r="A386" s="186"/>
    </row>
    <row r="387" customFormat="false" ht="16.5" hidden="false" customHeight="true" outlineLevel="0" collapsed="false">
      <c r="A387" s="186"/>
    </row>
    <row r="388" customFormat="false" ht="16.5" hidden="false" customHeight="true" outlineLevel="0" collapsed="false">
      <c r="A388" s="186"/>
    </row>
    <row r="389" customFormat="false" ht="16.5" hidden="false" customHeight="true" outlineLevel="0" collapsed="false">
      <c r="A389" s="186"/>
    </row>
    <row r="390" customFormat="false" ht="16.5" hidden="false" customHeight="true" outlineLevel="0" collapsed="false">
      <c r="A390" s="186"/>
    </row>
    <row r="391" customFormat="false" ht="16.5" hidden="false" customHeight="true" outlineLevel="0" collapsed="false">
      <c r="A391" s="186"/>
    </row>
    <row r="392" customFormat="false" ht="16.5" hidden="false" customHeight="true" outlineLevel="0" collapsed="false">
      <c r="A392" s="186"/>
    </row>
    <row r="393" customFormat="false" ht="16.5" hidden="false" customHeight="true" outlineLevel="0" collapsed="false">
      <c r="A393" s="186"/>
    </row>
    <row r="394" customFormat="false" ht="16.5" hidden="false" customHeight="true" outlineLevel="0" collapsed="false">
      <c r="A394" s="186"/>
    </row>
    <row r="395" customFormat="false" ht="16.5" hidden="false" customHeight="true" outlineLevel="0" collapsed="false">
      <c r="A395" s="186"/>
    </row>
    <row r="396" customFormat="false" ht="16.5" hidden="false" customHeight="true" outlineLevel="0" collapsed="false">
      <c r="A396" s="186"/>
    </row>
    <row r="397" customFormat="false" ht="16.5" hidden="false" customHeight="true" outlineLevel="0" collapsed="false">
      <c r="A397" s="186"/>
    </row>
    <row r="398" customFormat="false" ht="16.5" hidden="false" customHeight="true" outlineLevel="0" collapsed="false">
      <c r="A398" s="186"/>
    </row>
    <row r="399" customFormat="false" ht="16.5" hidden="false" customHeight="true" outlineLevel="0" collapsed="false">
      <c r="A399" s="186"/>
    </row>
    <row r="400" customFormat="false" ht="16.5" hidden="false" customHeight="true" outlineLevel="0" collapsed="false">
      <c r="A400" s="186"/>
    </row>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sheetProtection sheet="true" password="960a" objects="true" scenarios="true" selectLockedCells="true"/>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1" activeCellId="0" sqref="A1"/>
    </sheetView>
  </sheetViews>
  <sheetFormatPr defaultColWidth="12.73046875" defaultRowHeight="12" customHeight="true" zeroHeight="false" outlineLevelRow="0" outlineLevelCol="0"/>
  <cols>
    <col collapsed="false" customWidth="true" hidden="false" outlineLevel="0" max="1" min="1" style="147" width="36.91"/>
    <col collapsed="false" customWidth="true" hidden="false" outlineLevel="0" max="2" min="2" style="147" width="26"/>
    <col collapsed="false" customWidth="true" hidden="false" outlineLevel="0" max="13" min="3" style="147" width="8.73"/>
    <col collapsed="false" customWidth="false" hidden="false" outlineLevel="0" max="1011" min="14" style="147" width="12.73"/>
    <col collapsed="false" customWidth="true" hidden="false" outlineLevel="0" max="1012" min="1012" style="147" width="11.54"/>
    <col collapsed="false" customWidth="true" hidden="false" outlineLevel="0" max="1024" min="1013" style="1" width="11.54"/>
  </cols>
  <sheetData>
    <row r="1" customFormat="false" ht="60" hidden="false" customHeight="true" outlineLevel="0" collapsed="false">
      <c r="A1" s="187" t="s">
        <v>152</v>
      </c>
      <c r="B1" s="187"/>
      <c r="C1" s="188"/>
      <c r="D1" s="188"/>
      <c r="E1" s="188"/>
      <c r="F1" s="188"/>
      <c r="G1" s="188"/>
      <c r="H1" s="188"/>
      <c r="I1" s="188"/>
      <c r="J1" s="188"/>
      <c r="K1" s="188"/>
      <c r="L1" s="188"/>
      <c r="M1" s="188"/>
    </row>
    <row r="2" customFormat="false" ht="51" hidden="false" customHeight="true" outlineLevel="0" collapsed="false">
      <c r="A2" s="189" t="s">
        <v>153</v>
      </c>
      <c r="B2" s="190" t="s">
        <v>154</v>
      </c>
      <c r="C2" s="188"/>
      <c r="D2" s="188"/>
      <c r="E2" s="188"/>
      <c r="F2" s="188"/>
      <c r="G2" s="188"/>
      <c r="H2" s="188"/>
      <c r="I2" s="188"/>
      <c r="J2" s="188"/>
      <c r="K2" s="188"/>
      <c r="L2" s="188"/>
      <c r="M2" s="188"/>
    </row>
    <row r="3" customFormat="false" ht="24" hidden="false" customHeight="true" outlineLevel="0" collapsed="false">
      <c r="A3" s="191"/>
      <c r="B3" s="190"/>
      <c r="C3" s="188"/>
      <c r="D3" s="188"/>
      <c r="E3" s="188"/>
      <c r="F3" s="188"/>
      <c r="G3" s="188"/>
      <c r="H3" s="188"/>
      <c r="I3" s="188"/>
      <c r="J3" s="188"/>
      <c r="K3" s="188"/>
      <c r="L3" s="188"/>
      <c r="M3" s="188"/>
    </row>
    <row r="4" customFormat="false" ht="24" hidden="false" customHeight="true" outlineLevel="0" collapsed="false">
      <c r="A4" s="192"/>
      <c r="B4" s="193"/>
      <c r="C4" s="188"/>
      <c r="D4" s="188"/>
      <c r="E4" s="188"/>
      <c r="F4" s="188"/>
      <c r="G4" s="188"/>
      <c r="H4" s="188"/>
      <c r="I4" s="188"/>
      <c r="J4" s="188"/>
      <c r="K4" s="188"/>
      <c r="L4" s="188"/>
      <c r="M4" s="188"/>
    </row>
    <row r="5" customFormat="false" ht="24.75" hidden="false" customHeight="true" outlineLevel="0" collapsed="false">
      <c r="A5" s="194"/>
      <c r="B5" s="195"/>
      <c r="C5" s="188"/>
      <c r="D5" s="188"/>
      <c r="E5" s="188"/>
      <c r="F5" s="188"/>
      <c r="G5" s="188"/>
      <c r="H5" s="188"/>
      <c r="I5" s="188"/>
      <c r="J5" s="188"/>
      <c r="K5" s="188"/>
      <c r="L5" s="188"/>
      <c r="M5" s="188"/>
    </row>
    <row r="6" customFormat="false" ht="24.75" hidden="false" customHeight="true" outlineLevel="0" collapsed="false">
      <c r="A6" s="169"/>
      <c r="B6" s="155"/>
      <c r="C6" s="188"/>
      <c r="D6" s="188"/>
      <c r="E6" s="188"/>
      <c r="F6" s="188"/>
      <c r="G6" s="188"/>
      <c r="H6" s="188"/>
      <c r="I6" s="188"/>
      <c r="J6" s="188"/>
      <c r="K6" s="188"/>
      <c r="L6" s="188"/>
      <c r="M6" s="188"/>
    </row>
    <row r="7" customFormat="false" ht="24.75" hidden="false" customHeight="true" outlineLevel="0" collapsed="false">
      <c r="A7" s="188"/>
      <c r="B7" s="155"/>
      <c r="C7" s="188"/>
      <c r="D7" s="188"/>
      <c r="E7" s="188"/>
      <c r="F7" s="188"/>
      <c r="G7" s="188"/>
      <c r="H7" s="188"/>
      <c r="I7" s="188"/>
      <c r="J7" s="188"/>
      <c r="K7" s="188"/>
      <c r="L7" s="188"/>
      <c r="M7" s="188"/>
    </row>
    <row r="8" customFormat="false" ht="24.75" hidden="false" customHeight="true" outlineLevel="0" collapsed="false">
      <c r="A8" s="169"/>
      <c r="B8" s="155"/>
      <c r="C8" s="188"/>
      <c r="D8" s="188"/>
      <c r="E8" s="188"/>
      <c r="F8" s="188"/>
      <c r="G8" s="188"/>
      <c r="H8" s="188"/>
      <c r="I8" s="188"/>
      <c r="J8" s="188"/>
      <c r="K8" s="188"/>
      <c r="L8" s="188"/>
      <c r="M8" s="188"/>
    </row>
    <row r="9" customFormat="false" ht="24.75" hidden="false" customHeight="true" outlineLevel="0" collapsed="false">
      <c r="A9" s="169"/>
      <c r="B9" s="155"/>
      <c r="C9" s="188"/>
      <c r="D9" s="188"/>
      <c r="E9" s="188"/>
      <c r="F9" s="188"/>
      <c r="G9" s="188"/>
      <c r="H9" s="188"/>
      <c r="I9" s="188"/>
      <c r="J9" s="188"/>
      <c r="K9" s="188"/>
      <c r="L9" s="188"/>
      <c r="M9" s="188"/>
    </row>
    <row r="10" customFormat="false" ht="24.75" hidden="false" customHeight="true" outlineLevel="0" collapsed="false">
      <c r="A10" s="169"/>
      <c r="B10" s="155"/>
      <c r="C10" s="188"/>
      <c r="D10" s="188"/>
      <c r="E10" s="188"/>
      <c r="F10" s="188"/>
      <c r="G10" s="188"/>
      <c r="H10" s="188"/>
      <c r="I10" s="188"/>
      <c r="J10" s="188"/>
      <c r="K10" s="188"/>
      <c r="L10" s="188"/>
      <c r="M10" s="188"/>
    </row>
    <row r="11" customFormat="false" ht="24.75" hidden="false" customHeight="true" outlineLevel="0" collapsed="false">
      <c r="A11" s="169"/>
      <c r="B11" s="155"/>
      <c r="C11" s="188"/>
      <c r="D11" s="188"/>
      <c r="E11" s="188"/>
      <c r="F11" s="188"/>
      <c r="G11" s="188"/>
      <c r="H11" s="188"/>
      <c r="I11" s="188"/>
      <c r="J11" s="188"/>
      <c r="K11" s="188"/>
      <c r="L11" s="188"/>
      <c r="M11" s="188"/>
    </row>
    <row r="12" customFormat="false" ht="24.75" hidden="false" customHeight="true" outlineLevel="0" collapsed="false">
      <c r="A12" s="169"/>
      <c r="B12" s="155"/>
      <c r="C12" s="188"/>
      <c r="D12" s="188"/>
      <c r="E12" s="188"/>
      <c r="F12" s="188"/>
      <c r="G12" s="188"/>
      <c r="H12" s="188"/>
      <c r="I12" s="188"/>
      <c r="J12" s="188"/>
      <c r="K12" s="188"/>
      <c r="L12" s="188"/>
      <c r="M12" s="188"/>
    </row>
    <row r="13" customFormat="false" ht="24.75" hidden="false" customHeight="true" outlineLevel="0" collapsed="false">
      <c r="A13" s="169"/>
      <c r="B13" s="155"/>
      <c r="C13" s="188"/>
      <c r="D13" s="188"/>
      <c r="E13" s="188"/>
      <c r="F13" s="188"/>
      <c r="G13" s="188"/>
      <c r="H13" s="188"/>
      <c r="I13" s="188"/>
      <c r="J13" s="188"/>
      <c r="K13" s="188"/>
      <c r="L13" s="188"/>
      <c r="M13" s="188"/>
    </row>
    <row r="14" customFormat="false" ht="24.75" hidden="false" customHeight="true" outlineLevel="0" collapsed="false">
      <c r="A14" s="169"/>
      <c r="B14" s="155"/>
      <c r="C14" s="188"/>
      <c r="D14" s="188"/>
      <c r="E14" s="188"/>
      <c r="F14" s="188"/>
      <c r="G14" s="188"/>
      <c r="H14" s="188"/>
      <c r="I14" s="188"/>
      <c r="J14" s="188"/>
      <c r="K14" s="188"/>
      <c r="L14" s="188"/>
      <c r="M14" s="188"/>
    </row>
    <row r="15" customFormat="false" ht="24.75" hidden="false" customHeight="true" outlineLevel="0" collapsed="false">
      <c r="A15" s="169"/>
      <c r="B15" s="155"/>
      <c r="C15" s="188"/>
      <c r="D15" s="188"/>
      <c r="E15" s="188"/>
      <c r="F15" s="188"/>
      <c r="G15" s="188"/>
      <c r="H15" s="188"/>
      <c r="I15" s="188"/>
      <c r="J15" s="188"/>
      <c r="K15" s="188"/>
      <c r="L15" s="188"/>
      <c r="M15" s="188"/>
    </row>
    <row r="16" customFormat="false" ht="24.75" hidden="false" customHeight="true" outlineLevel="0" collapsed="false">
      <c r="A16" s="169"/>
      <c r="B16" s="155"/>
      <c r="C16" s="188"/>
      <c r="D16" s="188"/>
      <c r="E16" s="188"/>
      <c r="F16" s="188"/>
      <c r="G16" s="188"/>
      <c r="H16" s="188"/>
      <c r="I16" s="188"/>
      <c r="J16" s="188"/>
      <c r="K16" s="188"/>
      <c r="L16" s="188"/>
      <c r="M16" s="188"/>
    </row>
    <row r="17" customFormat="false" ht="24.75" hidden="false" customHeight="true" outlineLevel="0" collapsed="false">
      <c r="A17" s="169"/>
      <c r="B17" s="155"/>
      <c r="C17" s="188"/>
      <c r="D17" s="188"/>
      <c r="E17" s="188"/>
      <c r="F17" s="188"/>
      <c r="G17" s="188"/>
      <c r="H17" s="188"/>
      <c r="I17" s="188"/>
      <c r="J17" s="188"/>
      <c r="K17" s="188"/>
      <c r="L17" s="188"/>
      <c r="M17" s="188"/>
    </row>
    <row r="18" customFormat="false" ht="24.75" hidden="false" customHeight="true" outlineLevel="0" collapsed="false">
      <c r="A18" s="169"/>
      <c r="B18" s="155"/>
      <c r="C18" s="188"/>
      <c r="D18" s="188"/>
      <c r="E18" s="188"/>
      <c r="F18" s="188"/>
      <c r="G18" s="188"/>
      <c r="H18" s="188"/>
      <c r="I18" s="188"/>
      <c r="J18" s="188"/>
      <c r="K18" s="188"/>
      <c r="L18" s="188"/>
      <c r="M18" s="188"/>
    </row>
    <row r="19" customFormat="false" ht="24.75" hidden="false" customHeight="true" outlineLevel="0" collapsed="false">
      <c r="A19" s="169"/>
      <c r="B19" s="155"/>
      <c r="C19" s="188"/>
      <c r="D19" s="188"/>
      <c r="E19" s="188"/>
      <c r="F19" s="188"/>
      <c r="G19" s="188"/>
      <c r="H19" s="188"/>
      <c r="I19" s="188"/>
      <c r="J19" s="188"/>
      <c r="K19" s="188"/>
      <c r="L19" s="188"/>
      <c r="M19" s="188"/>
    </row>
    <row r="20" customFormat="false" ht="24.75" hidden="false" customHeight="true" outlineLevel="0" collapsed="false">
      <c r="A20" s="169"/>
      <c r="B20" s="155"/>
      <c r="C20" s="188"/>
      <c r="D20" s="188"/>
      <c r="E20" s="188"/>
      <c r="F20" s="188"/>
      <c r="G20" s="188"/>
      <c r="H20" s="188"/>
      <c r="I20" s="188"/>
      <c r="J20" s="188"/>
      <c r="K20" s="188"/>
      <c r="L20" s="188"/>
      <c r="M20" s="188"/>
    </row>
    <row r="21" customFormat="false" ht="24.75" hidden="false" customHeight="true" outlineLevel="0" collapsed="false">
      <c r="A21" s="169"/>
      <c r="B21" s="155"/>
      <c r="C21" s="188"/>
      <c r="D21" s="188"/>
      <c r="E21" s="188"/>
      <c r="F21" s="188"/>
      <c r="G21" s="188"/>
      <c r="H21" s="188"/>
      <c r="I21" s="188"/>
      <c r="J21" s="188"/>
      <c r="K21" s="188"/>
      <c r="L21" s="188"/>
      <c r="M21" s="188"/>
    </row>
    <row r="22" customFormat="false" ht="24.75" hidden="false" customHeight="true" outlineLevel="0" collapsed="false">
      <c r="A22" s="169"/>
      <c r="B22" s="155"/>
      <c r="C22" s="188"/>
      <c r="D22" s="188"/>
      <c r="E22" s="188"/>
      <c r="F22" s="188"/>
      <c r="G22" s="188"/>
      <c r="H22" s="188"/>
      <c r="I22" s="188"/>
      <c r="J22" s="188"/>
      <c r="K22" s="188"/>
      <c r="L22" s="188"/>
      <c r="M22" s="188"/>
    </row>
    <row r="23" customFormat="false" ht="24.75" hidden="false" customHeight="true" outlineLevel="0" collapsed="false">
      <c r="A23" s="169"/>
      <c r="B23" s="155"/>
      <c r="C23" s="188"/>
      <c r="D23" s="188"/>
      <c r="E23" s="188"/>
      <c r="F23" s="188"/>
      <c r="G23" s="188"/>
      <c r="H23" s="188"/>
      <c r="I23" s="188"/>
      <c r="J23" s="188"/>
      <c r="K23" s="188"/>
      <c r="L23" s="188"/>
      <c r="M23" s="188"/>
    </row>
    <row r="24" customFormat="false" ht="24.75" hidden="false" customHeight="true" outlineLevel="0" collapsed="false">
      <c r="A24" s="169"/>
      <c r="B24" s="155"/>
      <c r="C24" s="188"/>
      <c r="D24" s="188"/>
      <c r="E24" s="188"/>
      <c r="F24" s="188"/>
      <c r="G24" s="188"/>
      <c r="H24" s="188"/>
      <c r="I24" s="188"/>
      <c r="J24" s="188"/>
      <c r="K24" s="188"/>
      <c r="L24" s="188"/>
      <c r="M24" s="188"/>
    </row>
    <row r="25" customFormat="false" ht="24.75" hidden="false" customHeight="true" outlineLevel="0" collapsed="false">
      <c r="A25" s="169"/>
      <c r="B25" s="155"/>
      <c r="C25" s="188"/>
      <c r="D25" s="188"/>
      <c r="E25" s="188"/>
      <c r="F25" s="188"/>
      <c r="G25" s="188"/>
      <c r="H25" s="188"/>
      <c r="I25" s="188"/>
      <c r="J25" s="188"/>
      <c r="K25" s="188"/>
      <c r="L25" s="188"/>
      <c r="M25" s="188"/>
    </row>
    <row r="26" customFormat="false" ht="24.75" hidden="false" customHeight="true" outlineLevel="0" collapsed="false">
      <c r="A26" s="169"/>
      <c r="B26" s="155"/>
      <c r="C26" s="188"/>
      <c r="D26" s="188"/>
      <c r="E26" s="188"/>
      <c r="F26" s="188"/>
      <c r="G26" s="188"/>
      <c r="H26" s="188"/>
      <c r="I26" s="188"/>
      <c r="J26" s="188"/>
      <c r="K26" s="188"/>
      <c r="L26" s="188"/>
      <c r="M26" s="188"/>
    </row>
    <row r="27" customFormat="false" ht="24.75" hidden="false" customHeight="true" outlineLevel="0" collapsed="false">
      <c r="A27" s="196"/>
      <c r="B27" s="197"/>
      <c r="C27" s="188"/>
      <c r="D27" s="188"/>
      <c r="E27" s="188"/>
      <c r="F27" s="188"/>
      <c r="G27" s="188"/>
      <c r="H27" s="188"/>
      <c r="I27" s="188"/>
      <c r="J27" s="188"/>
      <c r="K27" s="188"/>
      <c r="L27" s="188"/>
      <c r="M27" s="188"/>
    </row>
    <row r="28" customFormat="false" ht="24.75" hidden="false" customHeight="true" outlineLevel="0" collapsed="false">
      <c r="A28" s="198"/>
      <c r="B28" s="199"/>
      <c r="C28" s="188"/>
      <c r="D28" s="188"/>
      <c r="E28" s="188"/>
      <c r="F28" s="188"/>
      <c r="G28" s="188"/>
      <c r="H28" s="188"/>
      <c r="I28" s="188"/>
      <c r="J28" s="188"/>
      <c r="K28" s="188"/>
      <c r="L28" s="188"/>
      <c r="M28" s="188"/>
    </row>
    <row r="29" customFormat="false" ht="24.75" hidden="false" customHeight="true" outlineLevel="0" collapsed="false">
      <c r="A29" s="198"/>
      <c r="B29" s="199"/>
      <c r="C29" s="188"/>
      <c r="D29" s="188"/>
      <c r="E29" s="188"/>
      <c r="F29" s="188"/>
      <c r="G29" s="188"/>
      <c r="H29" s="188"/>
      <c r="I29" s="188"/>
      <c r="J29" s="188"/>
      <c r="K29" s="188"/>
      <c r="L29" s="188"/>
      <c r="M29" s="188"/>
    </row>
    <row r="30" customFormat="false" ht="24.75" hidden="false" customHeight="true" outlineLevel="0" collapsed="false">
      <c r="A30" s="198"/>
      <c r="B30" s="199"/>
      <c r="C30" s="188"/>
      <c r="D30" s="188"/>
      <c r="E30" s="188"/>
      <c r="F30" s="188"/>
      <c r="G30" s="188"/>
      <c r="H30" s="188"/>
      <c r="I30" s="188"/>
      <c r="J30" s="188"/>
      <c r="K30" s="188"/>
      <c r="L30" s="188"/>
      <c r="M30" s="188"/>
    </row>
    <row r="31" customFormat="false" ht="24.75" hidden="false" customHeight="true" outlineLevel="0" collapsed="false">
      <c r="A31" s="198"/>
      <c r="B31" s="199"/>
      <c r="C31" s="188"/>
      <c r="D31" s="188"/>
      <c r="E31" s="188"/>
      <c r="F31" s="188"/>
      <c r="G31" s="188"/>
      <c r="H31" s="188"/>
      <c r="I31" s="188"/>
      <c r="J31" s="188"/>
      <c r="K31" s="188"/>
      <c r="L31" s="188"/>
      <c r="M31" s="188"/>
    </row>
    <row r="32" customFormat="false" ht="24.75" hidden="false" customHeight="true" outlineLevel="0" collapsed="false">
      <c r="A32" s="198"/>
      <c r="B32" s="199"/>
      <c r="C32" s="188"/>
      <c r="D32" s="188"/>
      <c r="E32" s="188"/>
      <c r="F32" s="188"/>
      <c r="G32" s="188"/>
      <c r="H32" s="188"/>
      <c r="I32" s="188"/>
      <c r="J32" s="188"/>
      <c r="K32" s="188"/>
      <c r="L32" s="188"/>
      <c r="M32" s="188"/>
    </row>
    <row r="33" customFormat="false" ht="24.75" hidden="false" customHeight="true" outlineLevel="0" collapsed="false">
      <c r="A33" s="198"/>
      <c r="B33" s="199"/>
      <c r="C33" s="188"/>
      <c r="D33" s="188"/>
      <c r="E33" s="188"/>
      <c r="F33" s="188"/>
      <c r="G33" s="188"/>
      <c r="H33" s="188"/>
      <c r="I33" s="188"/>
      <c r="J33" s="188"/>
      <c r="K33" s="188"/>
      <c r="L33" s="188"/>
      <c r="M33" s="188"/>
    </row>
    <row r="34" customFormat="false" ht="24.75" hidden="false" customHeight="true" outlineLevel="0" collapsed="false">
      <c r="A34" s="198"/>
      <c r="B34" s="199"/>
      <c r="C34" s="188"/>
      <c r="D34" s="188"/>
      <c r="E34" s="188"/>
      <c r="F34" s="188"/>
      <c r="G34" s="188"/>
      <c r="H34" s="188"/>
      <c r="I34" s="188"/>
      <c r="J34" s="188"/>
      <c r="K34" s="188"/>
      <c r="L34" s="188"/>
      <c r="M34" s="188"/>
    </row>
    <row r="35" customFormat="false" ht="24.75" hidden="false" customHeight="true" outlineLevel="0" collapsed="false">
      <c r="A35" s="198"/>
      <c r="B35" s="199"/>
      <c r="C35" s="188"/>
      <c r="D35" s="188"/>
      <c r="E35" s="188"/>
      <c r="F35" s="188"/>
      <c r="G35" s="188"/>
      <c r="H35" s="188"/>
      <c r="I35" s="188"/>
      <c r="J35" s="188"/>
      <c r="K35" s="188"/>
      <c r="L35" s="188"/>
      <c r="M35" s="188"/>
    </row>
    <row r="36" customFormat="false" ht="24.75" hidden="false" customHeight="true" outlineLevel="0" collapsed="false">
      <c r="A36" s="198"/>
      <c r="B36" s="199"/>
      <c r="C36" s="188"/>
      <c r="D36" s="188"/>
      <c r="E36" s="188"/>
      <c r="F36" s="188"/>
      <c r="G36" s="188"/>
      <c r="H36" s="188"/>
      <c r="I36" s="188"/>
      <c r="J36" s="188"/>
      <c r="K36" s="188"/>
      <c r="L36" s="188"/>
      <c r="M36" s="188"/>
    </row>
    <row r="37" customFormat="false" ht="24.75" hidden="false" customHeight="true" outlineLevel="0" collapsed="false">
      <c r="A37" s="198"/>
      <c r="B37" s="199"/>
      <c r="C37" s="188"/>
      <c r="D37" s="188"/>
      <c r="E37" s="188"/>
      <c r="F37" s="188"/>
      <c r="G37" s="188"/>
      <c r="H37" s="188"/>
      <c r="I37" s="188"/>
      <c r="J37" s="188"/>
      <c r="K37" s="188"/>
      <c r="L37" s="188"/>
      <c r="M37" s="188"/>
    </row>
    <row r="38" customFormat="false" ht="23.25" hidden="false" customHeight="true" outlineLevel="0" collapsed="false">
      <c r="A38" s="198"/>
      <c r="B38" s="199"/>
      <c r="C38" s="188"/>
      <c r="D38" s="188"/>
      <c r="E38" s="188"/>
      <c r="F38" s="188"/>
      <c r="G38" s="188"/>
      <c r="H38" s="188"/>
      <c r="I38" s="188"/>
      <c r="J38" s="188"/>
      <c r="K38" s="188"/>
      <c r="L38" s="188"/>
      <c r="M38" s="188"/>
    </row>
    <row r="39" customFormat="false" ht="23.25" hidden="false" customHeight="true" outlineLevel="0" collapsed="false">
      <c r="A39" s="198"/>
      <c r="B39" s="199"/>
      <c r="C39" s="188"/>
      <c r="D39" s="188"/>
      <c r="E39" s="188"/>
      <c r="F39" s="188"/>
      <c r="G39" s="188"/>
      <c r="H39" s="188"/>
      <c r="I39" s="188"/>
      <c r="J39" s="188"/>
      <c r="K39" s="188"/>
      <c r="L39" s="188"/>
      <c r="M39" s="188"/>
    </row>
    <row r="40" customFormat="false" ht="23.25" hidden="false" customHeight="true" outlineLevel="0" collapsed="false">
      <c r="A40" s="198"/>
      <c r="B40" s="199"/>
      <c r="C40" s="188"/>
      <c r="D40" s="188"/>
      <c r="E40" s="188"/>
      <c r="F40" s="188"/>
      <c r="G40" s="188"/>
      <c r="H40" s="188"/>
      <c r="I40" s="188"/>
      <c r="J40" s="188"/>
      <c r="K40" s="188"/>
      <c r="L40" s="188"/>
      <c r="M40" s="188"/>
    </row>
    <row r="41" customFormat="false" ht="23.25" hidden="false" customHeight="true" outlineLevel="0" collapsed="false">
      <c r="A41" s="198"/>
      <c r="B41" s="199"/>
      <c r="C41" s="188"/>
      <c r="D41" s="188"/>
      <c r="E41" s="188"/>
      <c r="F41" s="188"/>
      <c r="G41" s="188"/>
      <c r="H41" s="188"/>
      <c r="I41" s="188"/>
      <c r="J41" s="188"/>
      <c r="K41" s="188"/>
      <c r="L41" s="188"/>
      <c r="M41" s="188"/>
    </row>
    <row r="42" customFormat="false" ht="23.25" hidden="false" customHeight="true" outlineLevel="0" collapsed="false">
      <c r="A42" s="198"/>
      <c r="B42" s="199"/>
      <c r="C42" s="188"/>
      <c r="D42" s="188"/>
      <c r="E42" s="188"/>
      <c r="F42" s="188"/>
      <c r="G42" s="188"/>
      <c r="H42" s="188"/>
      <c r="I42" s="188"/>
      <c r="J42" s="188"/>
      <c r="K42" s="188"/>
      <c r="L42" s="188"/>
      <c r="M42" s="188"/>
    </row>
    <row r="43" customFormat="false" ht="23.25" hidden="false" customHeight="true" outlineLevel="0" collapsed="false">
      <c r="A43" s="198"/>
      <c r="B43" s="199"/>
      <c r="C43" s="188"/>
      <c r="D43" s="188"/>
      <c r="E43" s="188"/>
      <c r="F43" s="188"/>
      <c r="G43" s="188"/>
      <c r="H43" s="188"/>
      <c r="I43" s="188"/>
      <c r="J43" s="188"/>
      <c r="K43" s="188"/>
      <c r="L43" s="188"/>
      <c r="M43" s="188"/>
    </row>
    <row r="44" customFormat="false" ht="23.25" hidden="false" customHeight="true" outlineLevel="0" collapsed="false">
      <c r="A44" s="198"/>
      <c r="B44" s="199"/>
      <c r="C44" s="188"/>
      <c r="D44" s="188"/>
      <c r="E44" s="188"/>
      <c r="F44" s="188"/>
      <c r="G44" s="188"/>
      <c r="H44" s="188"/>
      <c r="I44" s="188"/>
      <c r="J44" s="188"/>
      <c r="K44" s="188"/>
      <c r="L44" s="188"/>
      <c r="M44" s="188"/>
    </row>
    <row r="45" customFormat="false" ht="23.25" hidden="false" customHeight="true" outlineLevel="0" collapsed="false">
      <c r="A45" s="198"/>
      <c r="B45" s="199"/>
      <c r="C45" s="188"/>
      <c r="D45" s="188"/>
      <c r="E45" s="188"/>
      <c r="F45" s="188"/>
      <c r="G45" s="188"/>
      <c r="H45" s="188"/>
      <c r="I45" s="188"/>
      <c r="J45" s="188"/>
      <c r="K45" s="188"/>
      <c r="L45" s="188"/>
      <c r="M45" s="188"/>
    </row>
    <row r="46" customFormat="false" ht="23.25" hidden="false" customHeight="true" outlineLevel="0" collapsed="false">
      <c r="A46" s="198"/>
      <c r="B46" s="199"/>
      <c r="C46" s="188"/>
      <c r="D46" s="188"/>
      <c r="E46" s="188"/>
      <c r="F46" s="188"/>
      <c r="G46" s="188"/>
      <c r="H46" s="188"/>
      <c r="I46" s="188"/>
      <c r="J46" s="188"/>
      <c r="K46" s="188"/>
      <c r="L46" s="188"/>
      <c r="M46" s="188"/>
    </row>
    <row r="47" customFormat="false" ht="23.25" hidden="false" customHeight="true" outlineLevel="0" collapsed="false">
      <c r="A47" s="198"/>
      <c r="B47" s="199"/>
      <c r="C47" s="188"/>
      <c r="D47" s="188"/>
      <c r="E47" s="188"/>
      <c r="F47" s="188"/>
      <c r="G47" s="188"/>
      <c r="H47" s="188"/>
      <c r="I47" s="188"/>
      <c r="J47" s="188"/>
      <c r="K47" s="188"/>
      <c r="L47" s="188"/>
      <c r="M47" s="188"/>
    </row>
    <row r="48" customFormat="false" ht="23.25" hidden="false" customHeight="true" outlineLevel="0" collapsed="false">
      <c r="A48" s="198"/>
      <c r="B48" s="199"/>
      <c r="C48" s="188"/>
      <c r="D48" s="188"/>
      <c r="E48" s="188"/>
      <c r="F48" s="188"/>
      <c r="G48" s="188"/>
      <c r="H48" s="188"/>
      <c r="I48" s="188"/>
      <c r="J48" s="188"/>
      <c r="K48" s="188"/>
      <c r="L48" s="188"/>
      <c r="M48" s="188"/>
    </row>
    <row r="49" customFormat="false" ht="23.25" hidden="false" customHeight="true" outlineLevel="0" collapsed="false">
      <c r="A49" s="198"/>
      <c r="B49" s="199"/>
      <c r="C49" s="188"/>
      <c r="D49" s="188"/>
      <c r="E49" s="188"/>
      <c r="F49" s="188"/>
      <c r="G49" s="188"/>
      <c r="H49" s="188"/>
      <c r="I49" s="188"/>
      <c r="J49" s="188"/>
      <c r="K49" s="188"/>
      <c r="L49" s="188"/>
      <c r="M49" s="188"/>
    </row>
    <row r="50" customFormat="false" ht="23.25" hidden="false" customHeight="true" outlineLevel="0" collapsed="false">
      <c r="A50" s="198"/>
      <c r="B50" s="199"/>
      <c r="C50" s="188"/>
      <c r="D50" s="188"/>
      <c r="E50" s="188"/>
      <c r="F50" s="188"/>
      <c r="G50" s="188"/>
      <c r="H50" s="188"/>
      <c r="I50" s="188"/>
      <c r="J50" s="188"/>
      <c r="K50" s="188"/>
      <c r="L50" s="188"/>
      <c r="M50" s="188"/>
    </row>
    <row r="51" customFormat="false" ht="23.25" hidden="false" customHeight="true" outlineLevel="0" collapsed="false">
      <c r="A51" s="198"/>
      <c r="B51" s="199"/>
      <c r="C51" s="188"/>
      <c r="D51" s="188"/>
      <c r="E51" s="188"/>
      <c r="F51" s="188"/>
      <c r="G51" s="188"/>
      <c r="H51" s="188"/>
      <c r="I51" s="188"/>
      <c r="J51" s="188"/>
      <c r="K51" s="188"/>
      <c r="L51" s="188"/>
      <c r="M51" s="188"/>
    </row>
    <row r="52" customFormat="false" ht="23.25" hidden="false" customHeight="true" outlineLevel="0" collapsed="false">
      <c r="A52" s="198"/>
      <c r="B52" s="199"/>
      <c r="C52" s="188"/>
      <c r="D52" s="188"/>
      <c r="E52" s="188"/>
      <c r="F52" s="188"/>
      <c r="G52" s="188"/>
      <c r="H52" s="188"/>
      <c r="I52" s="188"/>
      <c r="J52" s="188"/>
      <c r="K52" s="188"/>
      <c r="L52" s="188"/>
      <c r="M52" s="188"/>
    </row>
    <row r="53" customFormat="false" ht="23.25" hidden="false" customHeight="true" outlineLevel="0" collapsed="false">
      <c r="A53" s="198"/>
      <c r="B53" s="199"/>
      <c r="C53" s="188"/>
      <c r="D53" s="188"/>
      <c r="E53" s="188"/>
      <c r="F53" s="188"/>
      <c r="G53" s="188"/>
      <c r="H53" s="188"/>
      <c r="I53" s="188"/>
      <c r="J53" s="188"/>
      <c r="K53" s="188"/>
      <c r="L53" s="188"/>
      <c r="M53" s="188"/>
    </row>
    <row r="54" customFormat="false" ht="23.25" hidden="false" customHeight="true" outlineLevel="0" collapsed="false">
      <c r="A54" s="198"/>
      <c r="B54" s="199"/>
      <c r="C54" s="188"/>
      <c r="D54" s="188"/>
      <c r="E54" s="188"/>
      <c r="F54" s="188"/>
      <c r="G54" s="188"/>
      <c r="H54" s="188"/>
      <c r="I54" s="188"/>
      <c r="J54" s="188"/>
      <c r="K54" s="188"/>
      <c r="L54" s="188"/>
      <c r="M54" s="188"/>
    </row>
    <row r="55" customFormat="false" ht="23.25" hidden="false" customHeight="true" outlineLevel="0" collapsed="false">
      <c r="A55" s="198"/>
      <c r="B55" s="199"/>
      <c r="C55" s="188"/>
      <c r="D55" s="188"/>
      <c r="E55" s="188"/>
      <c r="F55" s="188"/>
      <c r="G55" s="188"/>
      <c r="H55" s="188"/>
      <c r="I55" s="188"/>
      <c r="J55" s="188"/>
      <c r="K55" s="188"/>
      <c r="L55" s="188"/>
      <c r="M55" s="188"/>
    </row>
    <row r="56" customFormat="false" ht="23.25" hidden="false" customHeight="true" outlineLevel="0" collapsed="false">
      <c r="A56" s="198"/>
      <c r="B56" s="199"/>
      <c r="C56" s="188"/>
      <c r="D56" s="188"/>
      <c r="E56" s="188"/>
      <c r="F56" s="188"/>
      <c r="G56" s="188"/>
      <c r="H56" s="188"/>
      <c r="I56" s="188"/>
      <c r="J56" s="188"/>
      <c r="K56" s="188"/>
      <c r="L56" s="188"/>
      <c r="M56" s="188"/>
    </row>
    <row r="57" customFormat="false" ht="23.25" hidden="false" customHeight="true" outlineLevel="0" collapsed="false">
      <c r="A57" s="198"/>
      <c r="B57" s="199"/>
      <c r="C57" s="188"/>
      <c r="D57" s="188"/>
      <c r="E57" s="188"/>
      <c r="F57" s="188"/>
      <c r="G57" s="188"/>
      <c r="H57" s="188"/>
      <c r="I57" s="188"/>
      <c r="J57" s="188"/>
      <c r="K57" s="188"/>
      <c r="L57" s="188"/>
      <c r="M57" s="188"/>
    </row>
    <row r="58" customFormat="false" ht="23.25" hidden="false" customHeight="true" outlineLevel="0" collapsed="false">
      <c r="A58" s="198"/>
      <c r="B58" s="199"/>
      <c r="C58" s="188"/>
      <c r="D58" s="188"/>
      <c r="E58" s="188"/>
      <c r="F58" s="188"/>
      <c r="G58" s="188"/>
      <c r="H58" s="188"/>
      <c r="I58" s="188"/>
      <c r="J58" s="188"/>
      <c r="K58" s="188"/>
      <c r="L58" s="188"/>
      <c r="M58" s="188"/>
    </row>
    <row r="59" customFormat="false" ht="23.25" hidden="false" customHeight="true" outlineLevel="0" collapsed="false">
      <c r="A59" s="198"/>
      <c r="B59" s="199"/>
      <c r="C59" s="188"/>
      <c r="D59" s="188"/>
      <c r="E59" s="188"/>
      <c r="F59" s="188"/>
      <c r="G59" s="188"/>
      <c r="H59" s="188"/>
      <c r="I59" s="188"/>
      <c r="J59" s="188"/>
      <c r="K59" s="188"/>
      <c r="L59" s="188"/>
      <c r="M59" s="188"/>
    </row>
    <row r="60" customFormat="false" ht="23.25" hidden="false" customHeight="true" outlineLevel="0" collapsed="false">
      <c r="A60" s="198"/>
      <c r="B60" s="199"/>
      <c r="C60" s="188"/>
      <c r="D60" s="188"/>
      <c r="E60" s="188"/>
      <c r="F60" s="188"/>
      <c r="G60" s="188"/>
      <c r="H60" s="188"/>
      <c r="I60" s="188"/>
      <c r="J60" s="188"/>
      <c r="K60" s="188"/>
      <c r="L60" s="188"/>
      <c r="M60" s="188"/>
    </row>
    <row r="61" customFormat="false" ht="23.25" hidden="false" customHeight="true" outlineLevel="0" collapsed="false">
      <c r="A61" s="198"/>
      <c r="B61" s="199"/>
      <c r="C61" s="188"/>
      <c r="D61" s="188"/>
      <c r="E61" s="188"/>
      <c r="F61" s="188"/>
      <c r="G61" s="188"/>
      <c r="H61" s="188"/>
      <c r="I61" s="188"/>
      <c r="J61" s="188"/>
      <c r="K61" s="188"/>
      <c r="L61" s="188"/>
      <c r="M61" s="188"/>
    </row>
    <row r="62" customFormat="false" ht="23.25" hidden="false" customHeight="true" outlineLevel="0" collapsed="false">
      <c r="A62" s="198"/>
      <c r="B62" s="199"/>
      <c r="C62" s="188"/>
      <c r="D62" s="188"/>
      <c r="E62" s="188"/>
      <c r="F62" s="188"/>
      <c r="G62" s="188"/>
      <c r="H62" s="188"/>
      <c r="I62" s="188"/>
      <c r="J62" s="188"/>
      <c r="K62" s="188"/>
      <c r="L62" s="188"/>
      <c r="M62" s="188"/>
    </row>
    <row r="63" customFormat="false" ht="23.25" hidden="false" customHeight="true" outlineLevel="0" collapsed="false">
      <c r="A63" s="198"/>
      <c r="B63" s="199"/>
      <c r="C63" s="188"/>
      <c r="D63" s="188"/>
      <c r="E63" s="188"/>
      <c r="F63" s="188"/>
      <c r="G63" s="188"/>
      <c r="H63" s="188"/>
      <c r="I63" s="188"/>
      <c r="J63" s="188"/>
      <c r="K63" s="188"/>
      <c r="L63" s="188"/>
      <c r="M63" s="188"/>
    </row>
    <row r="64" customFormat="false" ht="23.25" hidden="false" customHeight="true" outlineLevel="0" collapsed="false">
      <c r="A64" s="198"/>
      <c r="B64" s="199"/>
      <c r="C64" s="188"/>
      <c r="D64" s="188"/>
      <c r="E64" s="188"/>
      <c r="F64" s="188"/>
      <c r="G64" s="188"/>
      <c r="H64" s="188"/>
      <c r="I64" s="188"/>
      <c r="J64" s="188"/>
      <c r="K64" s="188"/>
      <c r="L64" s="188"/>
      <c r="M64" s="188"/>
    </row>
    <row r="65" customFormat="false" ht="23.25" hidden="false" customHeight="true" outlineLevel="0" collapsed="false">
      <c r="A65" s="198"/>
      <c r="B65" s="199"/>
      <c r="C65" s="188"/>
      <c r="D65" s="188"/>
      <c r="E65" s="188"/>
      <c r="F65" s="188"/>
      <c r="G65" s="188"/>
      <c r="H65" s="188"/>
      <c r="I65" s="188"/>
      <c r="J65" s="188"/>
      <c r="K65" s="188"/>
      <c r="L65" s="188"/>
      <c r="M65" s="188"/>
    </row>
    <row r="66" customFormat="false" ht="23.25" hidden="false" customHeight="true" outlineLevel="0" collapsed="false">
      <c r="A66" s="198"/>
      <c r="B66" s="199"/>
      <c r="C66" s="188"/>
      <c r="D66" s="188"/>
      <c r="E66" s="188"/>
      <c r="F66" s="188"/>
      <c r="G66" s="188"/>
      <c r="H66" s="188"/>
      <c r="I66" s="188"/>
      <c r="J66" s="188"/>
      <c r="K66" s="188"/>
      <c r="L66" s="188"/>
      <c r="M66" s="188"/>
    </row>
    <row r="67" customFormat="false" ht="23.25" hidden="false" customHeight="true" outlineLevel="0" collapsed="false">
      <c r="A67" s="198"/>
      <c r="B67" s="199"/>
      <c r="C67" s="188"/>
      <c r="D67" s="188"/>
      <c r="E67" s="188"/>
      <c r="F67" s="188"/>
      <c r="G67" s="188"/>
      <c r="H67" s="188"/>
      <c r="I67" s="188"/>
      <c r="J67" s="188"/>
      <c r="K67" s="188"/>
      <c r="L67" s="188"/>
      <c r="M67" s="188"/>
    </row>
    <row r="68" customFormat="false" ht="23.25" hidden="false" customHeight="true" outlineLevel="0" collapsed="false">
      <c r="A68" s="198"/>
      <c r="B68" s="199"/>
      <c r="C68" s="188"/>
      <c r="D68" s="188"/>
      <c r="E68" s="188"/>
      <c r="F68" s="188"/>
      <c r="G68" s="188"/>
      <c r="H68" s="188"/>
      <c r="I68" s="188"/>
      <c r="J68" s="188"/>
      <c r="K68" s="188"/>
      <c r="L68" s="188"/>
      <c r="M68" s="188"/>
    </row>
    <row r="69" customFormat="false" ht="23.25" hidden="false" customHeight="true" outlineLevel="0" collapsed="false">
      <c r="A69" s="198"/>
      <c r="B69" s="199"/>
      <c r="C69" s="188"/>
      <c r="D69" s="188"/>
      <c r="E69" s="188"/>
      <c r="F69" s="188"/>
      <c r="G69" s="188"/>
      <c r="H69" s="188"/>
      <c r="I69" s="188"/>
      <c r="J69" s="188"/>
      <c r="K69" s="188"/>
      <c r="L69" s="188"/>
      <c r="M69" s="188"/>
    </row>
    <row r="70" customFormat="false" ht="23.25" hidden="false" customHeight="true" outlineLevel="0" collapsed="false">
      <c r="A70" s="198"/>
      <c r="B70" s="199"/>
      <c r="C70" s="188"/>
      <c r="D70" s="188"/>
      <c r="E70" s="188"/>
      <c r="F70" s="188"/>
      <c r="G70" s="188"/>
      <c r="H70" s="188"/>
      <c r="I70" s="188"/>
      <c r="J70" s="188"/>
      <c r="K70" s="188"/>
      <c r="L70" s="188"/>
      <c r="M70" s="188"/>
    </row>
    <row r="71" customFormat="false" ht="23.25" hidden="false" customHeight="true" outlineLevel="0" collapsed="false">
      <c r="A71" s="198"/>
      <c r="B71" s="199"/>
      <c r="C71" s="188"/>
      <c r="D71" s="188"/>
      <c r="E71" s="188"/>
      <c r="F71" s="188"/>
      <c r="G71" s="188"/>
      <c r="H71" s="188"/>
      <c r="I71" s="188"/>
      <c r="J71" s="188"/>
      <c r="K71" s="188"/>
      <c r="L71" s="188"/>
      <c r="M71" s="188"/>
    </row>
    <row r="72" customFormat="false" ht="23.25" hidden="false" customHeight="true" outlineLevel="0" collapsed="false">
      <c r="A72" s="198"/>
      <c r="B72" s="199"/>
      <c r="C72" s="188"/>
      <c r="D72" s="188"/>
      <c r="E72" s="188"/>
      <c r="F72" s="188"/>
      <c r="G72" s="188"/>
      <c r="H72" s="188"/>
      <c r="I72" s="188"/>
      <c r="J72" s="188"/>
      <c r="K72" s="188"/>
      <c r="L72" s="188"/>
      <c r="M72" s="188"/>
    </row>
    <row r="73" customFormat="false" ht="23.25" hidden="false" customHeight="true" outlineLevel="0" collapsed="false">
      <c r="A73" s="198"/>
      <c r="B73" s="199"/>
      <c r="C73" s="188"/>
      <c r="D73" s="188"/>
      <c r="E73" s="188"/>
      <c r="F73" s="188"/>
      <c r="G73" s="188"/>
      <c r="H73" s="188"/>
      <c r="I73" s="188"/>
      <c r="J73" s="188"/>
      <c r="K73" s="188"/>
      <c r="L73" s="188"/>
      <c r="M73" s="188"/>
    </row>
    <row r="74" customFormat="false" ht="23.25" hidden="false" customHeight="true" outlineLevel="0" collapsed="false">
      <c r="A74" s="198"/>
      <c r="B74" s="199"/>
      <c r="C74" s="188"/>
      <c r="D74" s="188"/>
      <c r="E74" s="188"/>
      <c r="F74" s="188"/>
      <c r="G74" s="188"/>
      <c r="H74" s="188"/>
      <c r="I74" s="188"/>
      <c r="J74" s="188"/>
      <c r="K74" s="188"/>
      <c r="L74" s="188"/>
      <c r="M74" s="188"/>
    </row>
    <row r="75" customFormat="false" ht="23.25" hidden="false" customHeight="true" outlineLevel="0" collapsed="false">
      <c r="A75" s="198"/>
      <c r="B75" s="199"/>
      <c r="C75" s="188"/>
      <c r="D75" s="188"/>
      <c r="E75" s="188"/>
      <c r="F75" s="188"/>
      <c r="G75" s="188"/>
      <c r="H75" s="188"/>
      <c r="I75" s="188"/>
      <c r="J75" s="188"/>
      <c r="K75" s="188"/>
      <c r="L75" s="188"/>
      <c r="M75" s="188"/>
    </row>
    <row r="76" customFormat="false" ht="23.25" hidden="false" customHeight="true" outlineLevel="0" collapsed="false">
      <c r="A76" s="198"/>
      <c r="B76" s="199"/>
      <c r="C76" s="188"/>
      <c r="D76" s="188"/>
      <c r="E76" s="188"/>
      <c r="F76" s="188"/>
      <c r="G76" s="188"/>
      <c r="H76" s="188"/>
      <c r="I76" s="188"/>
      <c r="J76" s="188"/>
      <c r="K76" s="188"/>
      <c r="L76" s="188"/>
      <c r="M76" s="188"/>
    </row>
    <row r="77" customFormat="false" ht="23.25" hidden="false" customHeight="true" outlineLevel="0" collapsed="false">
      <c r="A77" s="198"/>
      <c r="B77" s="199"/>
      <c r="C77" s="188"/>
      <c r="D77" s="188"/>
      <c r="E77" s="188"/>
      <c r="F77" s="188"/>
      <c r="G77" s="188"/>
      <c r="H77" s="188"/>
      <c r="I77" s="188"/>
      <c r="J77" s="188"/>
      <c r="K77" s="188"/>
      <c r="L77" s="188"/>
      <c r="M77" s="188"/>
    </row>
    <row r="78" customFormat="false" ht="23.25" hidden="false" customHeight="true" outlineLevel="0" collapsed="false">
      <c r="A78" s="198"/>
      <c r="B78" s="199"/>
      <c r="C78" s="188"/>
      <c r="D78" s="188"/>
      <c r="E78" s="188"/>
      <c r="F78" s="188"/>
      <c r="G78" s="188"/>
      <c r="H78" s="188"/>
      <c r="I78" s="188"/>
      <c r="J78" s="188"/>
      <c r="K78" s="188"/>
      <c r="L78" s="188"/>
      <c r="M78" s="188"/>
    </row>
    <row r="79" customFormat="false" ht="23.25" hidden="false" customHeight="true" outlineLevel="0" collapsed="false">
      <c r="A79" s="198"/>
      <c r="B79" s="199"/>
      <c r="C79" s="188"/>
      <c r="D79" s="188"/>
      <c r="E79" s="188"/>
      <c r="F79" s="188"/>
      <c r="G79" s="188"/>
      <c r="H79" s="188"/>
      <c r="I79" s="188"/>
      <c r="J79" s="188"/>
      <c r="K79" s="188"/>
      <c r="L79" s="188"/>
      <c r="M79" s="188"/>
    </row>
    <row r="80" customFormat="false" ht="23.25" hidden="false" customHeight="true" outlineLevel="0" collapsed="false">
      <c r="A80" s="198"/>
      <c r="B80" s="199"/>
      <c r="C80" s="188"/>
      <c r="D80" s="188"/>
      <c r="E80" s="188"/>
      <c r="F80" s="188"/>
      <c r="G80" s="188"/>
      <c r="H80" s="188"/>
      <c r="I80" s="188"/>
      <c r="J80" s="188"/>
      <c r="K80" s="188"/>
      <c r="L80" s="188"/>
      <c r="M80" s="188"/>
    </row>
    <row r="81" customFormat="false" ht="23.25" hidden="false" customHeight="true" outlineLevel="0" collapsed="false">
      <c r="A81" s="198"/>
      <c r="B81" s="199"/>
      <c r="C81" s="188"/>
      <c r="D81" s="188"/>
      <c r="E81" s="188"/>
      <c r="F81" s="188"/>
      <c r="G81" s="188"/>
      <c r="H81" s="188"/>
      <c r="I81" s="188"/>
      <c r="J81" s="188"/>
      <c r="K81" s="188"/>
      <c r="L81" s="188"/>
      <c r="M81" s="188"/>
    </row>
    <row r="82" customFormat="false" ht="23.25" hidden="false" customHeight="true" outlineLevel="0" collapsed="false">
      <c r="A82" s="198"/>
      <c r="B82" s="199"/>
      <c r="C82" s="188"/>
      <c r="D82" s="188"/>
      <c r="E82" s="188"/>
      <c r="F82" s="188"/>
      <c r="G82" s="188"/>
      <c r="H82" s="188"/>
      <c r="I82" s="188"/>
      <c r="J82" s="188"/>
      <c r="K82" s="188"/>
      <c r="L82" s="188"/>
      <c r="M82" s="188"/>
    </row>
    <row r="83" customFormat="false" ht="23.25" hidden="false" customHeight="true" outlineLevel="0" collapsed="false">
      <c r="A83" s="198"/>
      <c r="B83" s="199"/>
      <c r="C83" s="188"/>
      <c r="D83" s="188"/>
      <c r="E83" s="188"/>
      <c r="F83" s="188"/>
      <c r="G83" s="188"/>
      <c r="H83" s="188"/>
      <c r="I83" s="188"/>
      <c r="J83" s="188"/>
      <c r="K83" s="188"/>
      <c r="L83" s="188"/>
      <c r="M83" s="188"/>
    </row>
    <row r="84" customFormat="false" ht="23.25" hidden="false" customHeight="true" outlineLevel="0" collapsed="false">
      <c r="A84" s="198"/>
      <c r="B84" s="199"/>
      <c r="C84" s="188"/>
      <c r="D84" s="188"/>
      <c r="E84" s="188"/>
      <c r="F84" s="188"/>
      <c r="G84" s="188"/>
      <c r="H84" s="188"/>
      <c r="I84" s="188"/>
      <c r="J84" s="188"/>
      <c r="K84" s="188"/>
      <c r="L84" s="188"/>
      <c r="M84" s="188"/>
    </row>
    <row r="85" customFormat="false" ht="23.25" hidden="false" customHeight="true" outlineLevel="0" collapsed="false">
      <c r="A85" s="198"/>
      <c r="B85" s="199"/>
      <c r="C85" s="188"/>
      <c r="D85" s="188"/>
      <c r="E85" s="188"/>
      <c r="F85" s="188"/>
      <c r="G85" s="188"/>
      <c r="H85" s="188"/>
      <c r="I85" s="188"/>
      <c r="J85" s="188"/>
      <c r="K85" s="188"/>
      <c r="L85" s="188"/>
      <c r="M85" s="188"/>
    </row>
    <row r="86" customFormat="false" ht="23.25" hidden="false" customHeight="true" outlineLevel="0" collapsed="false">
      <c r="A86" s="198"/>
      <c r="B86" s="199"/>
      <c r="C86" s="188"/>
      <c r="D86" s="188"/>
      <c r="E86" s="188"/>
      <c r="F86" s="188"/>
      <c r="G86" s="188"/>
      <c r="H86" s="188"/>
      <c r="I86" s="188"/>
      <c r="J86" s="188"/>
      <c r="K86" s="188"/>
      <c r="L86" s="188"/>
      <c r="M86" s="188"/>
    </row>
    <row r="87" customFormat="false" ht="23.25" hidden="false" customHeight="true" outlineLevel="0" collapsed="false">
      <c r="A87" s="198"/>
      <c r="B87" s="199"/>
      <c r="C87" s="188"/>
      <c r="D87" s="188"/>
      <c r="E87" s="188"/>
      <c r="F87" s="188"/>
      <c r="G87" s="188"/>
      <c r="H87" s="188"/>
      <c r="I87" s="188"/>
      <c r="J87" s="188"/>
      <c r="K87" s="188"/>
      <c r="L87" s="188"/>
      <c r="M87" s="188"/>
    </row>
    <row r="88" customFormat="false" ht="23.25" hidden="false" customHeight="true" outlineLevel="0" collapsed="false">
      <c r="A88" s="198"/>
      <c r="B88" s="199"/>
      <c r="C88" s="188"/>
      <c r="D88" s="188"/>
      <c r="E88" s="188"/>
      <c r="F88" s="188"/>
      <c r="G88" s="188"/>
      <c r="H88" s="188"/>
      <c r="I88" s="188"/>
      <c r="J88" s="188"/>
      <c r="K88" s="188"/>
      <c r="L88" s="188"/>
      <c r="M88" s="188"/>
    </row>
    <row r="89" customFormat="false" ht="23.25" hidden="false" customHeight="true" outlineLevel="0" collapsed="false">
      <c r="A89" s="198"/>
      <c r="B89" s="199"/>
      <c r="C89" s="188"/>
      <c r="D89" s="188"/>
      <c r="E89" s="188"/>
      <c r="F89" s="188"/>
      <c r="G89" s="188"/>
      <c r="H89" s="188"/>
      <c r="I89" s="188"/>
      <c r="J89" s="188"/>
      <c r="K89" s="188"/>
      <c r="L89" s="188"/>
      <c r="M89" s="188"/>
    </row>
    <row r="90" customFormat="false" ht="23.25" hidden="false" customHeight="true" outlineLevel="0" collapsed="false">
      <c r="A90" s="198"/>
      <c r="B90" s="199"/>
      <c r="C90" s="188"/>
      <c r="D90" s="188"/>
      <c r="E90" s="188"/>
      <c r="F90" s="188"/>
      <c r="G90" s="188"/>
      <c r="H90" s="188"/>
      <c r="I90" s="188"/>
      <c r="J90" s="188"/>
      <c r="K90" s="188"/>
      <c r="L90" s="188"/>
      <c r="M90" s="188"/>
    </row>
    <row r="91" customFormat="false" ht="23.25" hidden="false" customHeight="true" outlineLevel="0" collapsed="false">
      <c r="A91" s="198"/>
      <c r="B91" s="199"/>
      <c r="C91" s="188"/>
      <c r="D91" s="188"/>
      <c r="E91" s="188"/>
      <c r="F91" s="188"/>
      <c r="G91" s="188"/>
      <c r="H91" s="188"/>
      <c r="I91" s="188"/>
      <c r="J91" s="188"/>
      <c r="K91" s="188"/>
      <c r="L91" s="188"/>
      <c r="M91" s="188"/>
    </row>
    <row r="92" customFormat="false" ht="23.25" hidden="false" customHeight="true" outlineLevel="0" collapsed="false">
      <c r="A92" s="198"/>
      <c r="B92" s="199"/>
      <c r="C92" s="188"/>
      <c r="D92" s="188"/>
      <c r="E92" s="188"/>
      <c r="F92" s="188"/>
      <c r="G92" s="188"/>
      <c r="H92" s="188"/>
      <c r="I92" s="188"/>
      <c r="J92" s="188"/>
      <c r="K92" s="188"/>
      <c r="L92" s="188"/>
      <c r="M92" s="188"/>
    </row>
    <row r="93" customFormat="false" ht="23.25" hidden="false" customHeight="true" outlineLevel="0" collapsed="false">
      <c r="A93" s="198"/>
      <c r="B93" s="199"/>
      <c r="C93" s="188"/>
      <c r="D93" s="188"/>
      <c r="E93" s="188"/>
      <c r="F93" s="188"/>
      <c r="G93" s="188"/>
      <c r="H93" s="188"/>
      <c r="I93" s="188"/>
      <c r="J93" s="188"/>
      <c r="K93" s="188"/>
      <c r="L93" s="188"/>
      <c r="M93" s="188"/>
    </row>
    <row r="94" customFormat="false" ht="23.25" hidden="false" customHeight="true" outlineLevel="0" collapsed="false">
      <c r="A94" s="198"/>
      <c r="B94" s="199"/>
      <c r="C94" s="188"/>
      <c r="D94" s="188"/>
      <c r="E94" s="188"/>
      <c r="F94" s="188"/>
      <c r="G94" s="188"/>
      <c r="H94" s="188"/>
      <c r="I94" s="188"/>
      <c r="J94" s="188"/>
      <c r="K94" s="188"/>
      <c r="L94" s="188"/>
      <c r="M94" s="188"/>
    </row>
    <row r="95" customFormat="false" ht="23.25" hidden="false" customHeight="true" outlineLevel="0" collapsed="false">
      <c r="A95" s="198"/>
      <c r="B95" s="199"/>
      <c r="C95" s="188"/>
      <c r="D95" s="188"/>
      <c r="E95" s="188"/>
      <c r="F95" s="188"/>
      <c r="G95" s="188"/>
      <c r="H95" s="188"/>
      <c r="I95" s="188"/>
      <c r="J95" s="188"/>
      <c r="K95" s="188"/>
      <c r="L95" s="188"/>
      <c r="M95" s="188"/>
    </row>
    <row r="96" customFormat="false" ht="23.25" hidden="false" customHeight="true" outlineLevel="0" collapsed="false">
      <c r="A96" s="198"/>
      <c r="B96" s="199"/>
      <c r="C96" s="188"/>
      <c r="D96" s="188"/>
      <c r="E96" s="188"/>
      <c r="F96" s="188"/>
      <c r="G96" s="188"/>
      <c r="H96" s="188"/>
      <c r="I96" s="188"/>
      <c r="J96" s="188"/>
      <c r="K96" s="188"/>
      <c r="L96" s="188"/>
      <c r="M96" s="188"/>
    </row>
    <row r="97" customFormat="false" ht="23.25" hidden="false" customHeight="true" outlineLevel="0" collapsed="false">
      <c r="A97" s="198"/>
      <c r="B97" s="199"/>
      <c r="C97" s="188"/>
      <c r="D97" s="188"/>
      <c r="E97" s="188"/>
      <c r="F97" s="188"/>
      <c r="G97" s="188"/>
      <c r="H97" s="188"/>
      <c r="I97" s="188"/>
      <c r="J97" s="188"/>
      <c r="K97" s="188"/>
      <c r="L97" s="188"/>
      <c r="M97" s="188"/>
    </row>
    <row r="98" customFormat="false" ht="23.25" hidden="false" customHeight="true" outlineLevel="0" collapsed="false">
      <c r="A98" s="198"/>
      <c r="B98" s="199"/>
      <c r="C98" s="188"/>
      <c r="D98" s="188"/>
      <c r="E98" s="188"/>
      <c r="F98" s="188"/>
      <c r="G98" s="188"/>
      <c r="H98" s="188"/>
      <c r="I98" s="188"/>
      <c r="J98" s="188"/>
      <c r="K98" s="188"/>
      <c r="L98" s="188"/>
      <c r="M98" s="188"/>
    </row>
    <row r="99" customFormat="false" ht="23.25" hidden="false" customHeight="true" outlineLevel="0" collapsed="false">
      <c r="A99" s="198"/>
      <c r="B99" s="199"/>
      <c r="C99" s="188"/>
      <c r="D99" s="188"/>
      <c r="E99" s="188"/>
      <c r="F99" s="188"/>
      <c r="G99" s="188"/>
      <c r="H99" s="188"/>
      <c r="I99" s="188"/>
      <c r="J99" s="188"/>
      <c r="K99" s="188"/>
      <c r="L99" s="188"/>
      <c r="M99" s="188"/>
    </row>
    <row r="100" customFormat="false" ht="23.25" hidden="false" customHeight="true" outlineLevel="0" collapsed="false">
      <c r="A100" s="198"/>
      <c r="B100" s="199"/>
      <c r="C100" s="188"/>
      <c r="D100" s="188"/>
      <c r="E100" s="188"/>
      <c r="F100" s="188"/>
      <c r="G100" s="188"/>
      <c r="H100" s="188"/>
      <c r="I100" s="188"/>
      <c r="J100" s="188"/>
      <c r="K100" s="188"/>
      <c r="L100" s="188"/>
      <c r="M100" s="188"/>
    </row>
    <row r="101" customFormat="false" ht="23.25" hidden="false" customHeight="true" outlineLevel="0" collapsed="false">
      <c r="A101" s="198"/>
      <c r="B101" s="199"/>
      <c r="C101" s="188"/>
      <c r="D101" s="188"/>
      <c r="E101" s="188"/>
      <c r="F101" s="188"/>
      <c r="G101" s="188"/>
      <c r="H101" s="188"/>
      <c r="I101" s="188"/>
      <c r="J101" s="188"/>
      <c r="K101" s="188"/>
      <c r="L101" s="188"/>
      <c r="M101" s="188"/>
    </row>
    <row r="102" customFormat="false" ht="23.25" hidden="false" customHeight="true" outlineLevel="0" collapsed="false">
      <c r="A102" s="198"/>
      <c r="B102" s="199"/>
      <c r="C102" s="188"/>
      <c r="D102" s="188"/>
      <c r="E102" s="188"/>
      <c r="F102" s="188"/>
      <c r="G102" s="188"/>
      <c r="H102" s="188"/>
      <c r="I102" s="188"/>
      <c r="J102" s="188"/>
      <c r="K102" s="188"/>
      <c r="L102" s="188"/>
      <c r="M102" s="188"/>
    </row>
    <row r="103" customFormat="false" ht="23.25" hidden="false" customHeight="true" outlineLevel="0" collapsed="false">
      <c r="A103" s="198"/>
      <c r="B103" s="199"/>
      <c r="C103" s="188"/>
      <c r="D103" s="188"/>
      <c r="E103" s="188"/>
      <c r="F103" s="188"/>
      <c r="G103" s="188"/>
      <c r="H103" s="188"/>
      <c r="I103" s="188"/>
      <c r="J103" s="188"/>
      <c r="K103" s="188"/>
      <c r="L103" s="188"/>
      <c r="M103" s="188"/>
    </row>
    <row r="104" customFormat="false" ht="23.25" hidden="false" customHeight="true" outlineLevel="0" collapsed="false">
      <c r="A104" s="198"/>
      <c r="B104" s="199"/>
      <c r="C104" s="188"/>
      <c r="D104" s="188"/>
      <c r="E104" s="188"/>
      <c r="F104" s="188"/>
      <c r="G104" s="188"/>
      <c r="H104" s="188"/>
      <c r="I104" s="188"/>
      <c r="J104" s="188"/>
      <c r="K104" s="188"/>
      <c r="L104" s="188"/>
      <c r="M104" s="188"/>
    </row>
    <row r="105" customFormat="false" ht="23.25" hidden="false" customHeight="true" outlineLevel="0" collapsed="false">
      <c r="A105" s="198"/>
      <c r="B105" s="199"/>
      <c r="C105" s="188"/>
      <c r="D105" s="188"/>
      <c r="E105" s="188"/>
      <c r="F105" s="188"/>
      <c r="G105" s="188"/>
      <c r="H105" s="188"/>
      <c r="I105" s="188"/>
      <c r="J105" s="188"/>
      <c r="K105" s="188"/>
      <c r="L105" s="188"/>
      <c r="M105" s="188"/>
    </row>
    <row r="106" customFormat="false" ht="23.25" hidden="false" customHeight="true" outlineLevel="0" collapsed="false">
      <c r="A106" s="198"/>
      <c r="B106" s="199"/>
      <c r="C106" s="188"/>
      <c r="D106" s="188"/>
      <c r="E106" s="188"/>
      <c r="F106" s="188"/>
      <c r="G106" s="188"/>
      <c r="H106" s="188"/>
      <c r="I106" s="188"/>
      <c r="J106" s="188"/>
      <c r="K106" s="188"/>
      <c r="L106" s="188"/>
      <c r="M106" s="188"/>
    </row>
    <row r="107" customFormat="false" ht="23.25" hidden="false" customHeight="true" outlineLevel="0" collapsed="false">
      <c r="A107" s="198"/>
      <c r="B107" s="199"/>
      <c r="C107" s="188"/>
      <c r="D107" s="188"/>
      <c r="E107" s="188"/>
      <c r="F107" s="188"/>
      <c r="G107" s="188"/>
      <c r="H107" s="188"/>
      <c r="I107" s="188"/>
      <c r="J107" s="188"/>
      <c r="K107" s="188"/>
      <c r="L107" s="188"/>
      <c r="M107" s="188"/>
    </row>
    <row r="108" customFormat="false" ht="23.25" hidden="false" customHeight="true" outlineLevel="0" collapsed="false">
      <c r="A108" s="198"/>
      <c r="B108" s="199"/>
      <c r="C108" s="188"/>
      <c r="D108" s="188"/>
      <c r="E108" s="188"/>
      <c r="F108" s="188"/>
      <c r="G108" s="188"/>
      <c r="H108" s="188"/>
      <c r="I108" s="188"/>
      <c r="J108" s="188"/>
      <c r="K108" s="188"/>
      <c r="L108" s="188"/>
      <c r="M108" s="188"/>
    </row>
    <row r="109" customFormat="false" ht="23.25" hidden="false" customHeight="true" outlineLevel="0" collapsed="false">
      <c r="A109" s="198"/>
      <c r="B109" s="199"/>
      <c r="C109" s="188"/>
      <c r="D109" s="188"/>
      <c r="E109" s="188"/>
      <c r="F109" s="188"/>
      <c r="G109" s="188"/>
      <c r="H109" s="188"/>
      <c r="I109" s="188"/>
      <c r="J109" s="188"/>
      <c r="K109" s="188"/>
      <c r="L109" s="188"/>
      <c r="M109" s="188"/>
    </row>
    <row r="110" customFormat="false" ht="23.25" hidden="false" customHeight="true" outlineLevel="0" collapsed="false">
      <c r="A110" s="198"/>
      <c r="B110" s="199"/>
      <c r="C110" s="188"/>
      <c r="D110" s="188"/>
      <c r="E110" s="188"/>
      <c r="F110" s="188"/>
      <c r="G110" s="188"/>
      <c r="H110" s="188"/>
      <c r="I110" s="188"/>
      <c r="J110" s="188"/>
      <c r="K110" s="188"/>
      <c r="L110" s="188"/>
      <c r="M110" s="188"/>
    </row>
    <row r="111" customFormat="false" ht="23.25" hidden="false" customHeight="true" outlineLevel="0" collapsed="false">
      <c r="A111" s="198"/>
      <c r="B111" s="199"/>
      <c r="C111" s="188"/>
      <c r="D111" s="188"/>
      <c r="E111" s="188"/>
      <c r="F111" s="188"/>
      <c r="G111" s="188"/>
      <c r="H111" s="188"/>
      <c r="I111" s="188"/>
      <c r="J111" s="188"/>
      <c r="K111" s="188"/>
      <c r="L111" s="188"/>
      <c r="M111" s="188"/>
    </row>
    <row r="112" customFormat="false" ht="23.25" hidden="false" customHeight="true" outlineLevel="0" collapsed="false">
      <c r="A112" s="198"/>
      <c r="B112" s="199"/>
      <c r="C112" s="188"/>
      <c r="D112" s="188"/>
      <c r="E112" s="188"/>
      <c r="F112" s="188"/>
      <c r="G112" s="188"/>
      <c r="H112" s="188"/>
      <c r="I112" s="188"/>
      <c r="J112" s="188"/>
      <c r="K112" s="188"/>
      <c r="L112" s="188"/>
      <c r="M112" s="188"/>
    </row>
    <row r="113" customFormat="false" ht="23.25" hidden="false" customHeight="true" outlineLevel="0" collapsed="false">
      <c r="A113" s="198"/>
      <c r="B113" s="199"/>
      <c r="C113" s="188"/>
      <c r="D113" s="188"/>
      <c r="E113" s="188"/>
      <c r="F113" s="188"/>
      <c r="G113" s="188"/>
      <c r="H113" s="188"/>
      <c r="I113" s="188"/>
      <c r="J113" s="188"/>
      <c r="K113" s="188"/>
      <c r="L113" s="188"/>
      <c r="M113" s="188"/>
    </row>
    <row r="114" customFormat="false" ht="23.25" hidden="false" customHeight="true" outlineLevel="0" collapsed="false">
      <c r="A114" s="198"/>
      <c r="B114" s="199"/>
      <c r="C114" s="188"/>
      <c r="D114" s="188"/>
      <c r="E114" s="188"/>
      <c r="F114" s="188"/>
      <c r="G114" s="188"/>
      <c r="H114" s="188"/>
      <c r="I114" s="188"/>
      <c r="J114" s="188"/>
      <c r="K114" s="188"/>
      <c r="L114" s="188"/>
      <c r="M114" s="188"/>
    </row>
    <row r="115" customFormat="false" ht="23.25" hidden="false" customHeight="true" outlineLevel="0" collapsed="false">
      <c r="A115" s="198"/>
      <c r="B115" s="199"/>
      <c r="C115" s="188"/>
      <c r="D115" s="188"/>
      <c r="E115" s="188"/>
      <c r="F115" s="188"/>
      <c r="G115" s="188"/>
      <c r="H115" s="188"/>
      <c r="I115" s="188"/>
      <c r="J115" s="188"/>
      <c r="K115" s="188"/>
      <c r="L115" s="188"/>
      <c r="M115" s="188"/>
    </row>
    <row r="116" customFormat="false" ht="23.25" hidden="false" customHeight="true" outlineLevel="0" collapsed="false">
      <c r="A116" s="198"/>
      <c r="B116" s="199"/>
      <c r="C116" s="188"/>
      <c r="D116" s="188"/>
      <c r="E116" s="188"/>
      <c r="F116" s="188"/>
      <c r="G116" s="188"/>
      <c r="H116" s="188"/>
      <c r="I116" s="188"/>
      <c r="J116" s="188"/>
      <c r="K116" s="188"/>
      <c r="L116" s="188"/>
      <c r="M116" s="188"/>
    </row>
    <row r="117" customFormat="false" ht="23.25" hidden="false" customHeight="true" outlineLevel="0" collapsed="false">
      <c r="A117" s="198"/>
      <c r="B117" s="199"/>
      <c r="C117" s="188"/>
      <c r="D117" s="188"/>
      <c r="E117" s="188"/>
      <c r="F117" s="188"/>
      <c r="G117" s="188"/>
      <c r="H117" s="188"/>
      <c r="I117" s="188"/>
      <c r="J117" s="188"/>
      <c r="K117" s="188"/>
      <c r="L117" s="188"/>
      <c r="M117" s="188"/>
    </row>
    <row r="118" customFormat="false" ht="23.25" hidden="false" customHeight="true" outlineLevel="0" collapsed="false">
      <c r="A118" s="198"/>
      <c r="B118" s="199"/>
      <c r="C118" s="188"/>
      <c r="D118" s="188"/>
      <c r="E118" s="188"/>
      <c r="F118" s="188"/>
      <c r="G118" s="188"/>
      <c r="H118" s="188"/>
      <c r="I118" s="188"/>
      <c r="J118" s="188"/>
      <c r="K118" s="188"/>
      <c r="L118" s="188"/>
      <c r="M118" s="188"/>
    </row>
    <row r="119" customFormat="false" ht="23.25" hidden="false" customHeight="true" outlineLevel="0" collapsed="false">
      <c r="A119" s="198"/>
      <c r="B119" s="199"/>
      <c r="C119" s="188"/>
      <c r="D119" s="188"/>
      <c r="E119" s="188"/>
      <c r="F119" s="188"/>
      <c r="G119" s="188"/>
      <c r="H119" s="188"/>
      <c r="I119" s="188"/>
      <c r="J119" s="188"/>
      <c r="K119" s="188"/>
      <c r="L119" s="188"/>
      <c r="M119" s="188"/>
    </row>
    <row r="120" customFormat="false" ht="23.25" hidden="false" customHeight="true" outlineLevel="0" collapsed="false">
      <c r="A120" s="198"/>
      <c r="B120" s="199"/>
      <c r="C120" s="188"/>
      <c r="D120" s="188"/>
      <c r="E120" s="188"/>
      <c r="F120" s="188"/>
      <c r="G120" s="188"/>
      <c r="H120" s="188"/>
      <c r="I120" s="188"/>
      <c r="J120" s="188"/>
      <c r="K120" s="188"/>
      <c r="L120" s="188"/>
      <c r="M120" s="188"/>
    </row>
    <row r="121" customFormat="false" ht="23.25" hidden="false" customHeight="true" outlineLevel="0" collapsed="false">
      <c r="A121" s="198"/>
      <c r="B121" s="199"/>
      <c r="C121" s="188"/>
      <c r="D121" s="188"/>
      <c r="E121" s="188"/>
      <c r="F121" s="188"/>
      <c r="G121" s="188"/>
      <c r="H121" s="188"/>
      <c r="I121" s="188"/>
      <c r="J121" s="188"/>
      <c r="K121" s="188"/>
      <c r="L121" s="188"/>
      <c r="M121" s="188"/>
    </row>
    <row r="122" customFormat="false" ht="23.25" hidden="false" customHeight="true" outlineLevel="0" collapsed="false">
      <c r="A122" s="198"/>
      <c r="B122" s="199"/>
      <c r="C122" s="188"/>
      <c r="D122" s="188"/>
      <c r="E122" s="188"/>
      <c r="F122" s="188"/>
      <c r="G122" s="188"/>
      <c r="H122" s="188"/>
      <c r="I122" s="188"/>
      <c r="J122" s="188"/>
      <c r="K122" s="188"/>
      <c r="L122" s="188"/>
      <c r="M122" s="188"/>
    </row>
    <row r="123" customFormat="false" ht="23.25" hidden="false" customHeight="true" outlineLevel="0" collapsed="false">
      <c r="A123" s="198"/>
      <c r="B123" s="199"/>
      <c r="C123" s="188"/>
      <c r="D123" s="188"/>
      <c r="E123" s="188"/>
      <c r="F123" s="188"/>
      <c r="G123" s="188"/>
      <c r="H123" s="188"/>
      <c r="I123" s="188"/>
      <c r="J123" s="188"/>
      <c r="K123" s="188"/>
      <c r="L123" s="188"/>
      <c r="M123" s="188"/>
    </row>
    <row r="124" customFormat="false" ht="23.25" hidden="false" customHeight="true" outlineLevel="0" collapsed="false">
      <c r="A124" s="198"/>
      <c r="B124" s="199"/>
      <c r="C124" s="188"/>
      <c r="D124" s="188"/>
      <c r="E124" s="188"/>
      <c r="F124" s="188"/>
      <c r="G124" s="188"/>
      <c r="H124" s="188"/>
      <c r="I124" s="188"/>
      <c r="J124" s="188"/>
      <c r="K124" s="188"/>
      <c r="L124" s="188"/>
      <c r="M124" s="188"/>
    </row>
    <row r="125" customFormat="false" ht="23.25" hidden="false" customHeight="true" outlineLevel="0" collapsed="false">
      <c r="A125" s="198"/>
      <c r="B125" s="199"/>
      <c r="C125" s="188"/>
      <c r="D125" s="188"/>
      <c r="E125" s="188"/>
      <c r="F125" s="188"/>
      <c r="G125" s="188"/>
      <c r="H125" s="188"/>
      <c r="I125" s="188"/>
      <c r="J125" s="188"/>
      <c r="K125" s="188"/>
      <c r="L125" s="188"/>
      <c r="M125" s="188"/>
    </row>
    <row r="126" customFormat="false" ht="23.25" hidden="false" customHeight="true" outlineLevel="0" collapsed="false">
      <c r="A126" s="198"/>
      <c r="B126" s="199"/>
      <c r="C126" s="188"/>
      <c r="D126" s="188"/>
      <c r="E126" s="188"/>
      <c r="F126" s="188"/>
      <c r="G126" s="188"/>
      <c r="H126" s="188"/>
      <c r="I126" s="188"/>
      <c r="J126" s="188"/>
      <c r="K126" s="188"/>
      <c r="L126" s="188"/>
      <c r="M126" s="188"/>
    </row>
    <row r="127" customFormat="false" ht="23.25" hidden="false" customHeight="true" outlineLevel="0" collapsed="false">
      <c r="A127" s="198"/>
      <c r="B127" s="199"/>
      <c r="C127" s="188"/>
      <c r="D127" s="188"/>
      <c r="E127" s="188"/>
      <c r="F127" s="188"/>
      <c r="G127" s="188"/>
      <c r="H127" s="188"/>
      <c r="I127" s="188"/>
      <c r="J127" s="188"/>
      <c r="K127" s="188"/>
      <c r="L127" s="188"/>
      <c r="M127" s="188"/>
    </row>
    <row r="128" customFormat="false" ht="23.25" hidden="false" customHeight="true" outlineLevel="0" collapsed="false">
      <c r="A128" s="198"/>
      <c r="B128" s="199"/>
      <c r="C128" s="188"/>
      <c r="D128" s="188"/>
      <c r="E128" s="188"/>
      <c r="F128" s="188"/>
      <c r="G128" s="188"/>
      <c r="H128" s="188"/>
      <c r="I128" s="188"/>
      <c r="J128" s="188"/>
      <c r="K128" s="188"/>
      <c r="L128" s="188"/>
      <c r="M128" s="188"/>
    </row>
    <row r="129" customFormat="false" ht="23.25" hidden="false" customHeight="true" outlineLevel="0" collapsed="false">
      <c r="A129" s="198"/>
      <c r="B129" s="199"/>
      <c r="C129" s="188"/>
      <c r="D129" s="188"/>
      <c r="E129" s="188"/>
      <c r="F129" s="188"/>
      <c r="G129" s="188"/>
      <c r="H129" s="188"/>
      <c r="I129" s="188"/>
      <c r="J129" s="188"/>
      <c r="K129" s="188"/>
      <c r="L129" s="188"/>
      <c r="M129" s="188"/>
    </row>
    <row r="130" customFormat="false" ht="23.25" hidden="false" customHeight="true" outlineLevel="0" collapsed="false">
      <c r="A130" s="198"/>
      <c r="B130" s="199"/>
      <c r="C130" s="188"/>
      <c r="D130" s="188"/>
      <c r="E130" s="188"/>
      <c r="F130" s="188"/>
      <c r="G130" s="188"/>
      <c r="H130" s="188"/>
      <c r="I130" s="188"/>
      <c r="J130" s="188"/>
      <c r="K130" s="188"/>
      <c r="L130" s="188"/>
      <c r="M130" s="188"/>
    </row>
    <row r="131" customFormat="false" ht="23.25" hidden="false" customHeight="true" outlineLevel="0" collapsed="false">
      <c r="A131" s="198"/>
      <c r="B131" s="199"/>
      <c r="C131" s="188"/>
      <c r="D131" s="188"/>
      <c r="E131" s="188"/>
      <c r="F131" s="188"/>
      <c r="G131" s="188"/>
      <c r="H131" s="188"/>
      <c r="I131" s="188"/>
      <c r="J131" s="188"/>
      <c r="K131" s="188"/>
      <c r="L131" s="188"/>
      <c r="M131" s="188"/>
    </row>
    <row r="132" customFormat="false" ht="23.25" hidden="false" customHeight="true" outlineLevel="0" collapsed="false">
      <c r="A132" s="198"/>
      <c r="B132" s="199"/>
      <c r="C132" s="188"/>
      <c r="D132" s="188"/>
      <c r="E132" s="188"/>
      <c r="F132" s="188"/>
      <c r="G132" s="188"/>
      <c r="H132" s="188"/>
      <c r="I132" s="188"/>
      <c r="J132" s="188"/>
      <c r="K132" s="188"/>
      <c r="L132" s="188"/>
      <c r="M132" s="188"/>
    </row>
    <row r="133" customFormat="false" ht="23.25" hidden="false" customHeight="true" outlineLevel="0" collapsed="false">
      <c r="A133" s="198"/>
      <c r="B133" s="199"/>
      <c r="C133" s="188"/>
      <c r="D133" s="188"/>
      <c r="E133" s="188"/>
      <c r="F133" s="188"/>
      <c r="G133" s="188"/>
      <c r="H133" s="188"/>
      <c r="I133" s="188"/>
      <c r="J133" s="188"/>
      <c r="K133" s="188"/>
      <c r="L133" s="188"/>
      <c r="M133" s="188"/>
    </row>
    <row r="134" customFormat="false" ht="23.25" hidden="false" customHeight="true" outlineLevel="0" collapsed="false">
      <c r="A134" s="198"/>
      <c r="B134" s="199"/>
      <c r="C134" s="188"/>
      <c r="D134" s="188"/>
      <c r="E134" s="188"/>
      <c r="F134" s="188"/>
      <c r="G134" s="188"/>
      <c r="H134" s="188"/>
      <c r="I134" s="188"/>
      <c r="J134" s="188"/>
      <c r="K134" s="188"/>
      <c r="L134" s="188"/>
      <c r="M134" s="188"/>
    </row>
    <row r="135" customFormat="false" ht="23.25" hidden="false" customHeight="true" outlineLevel="0" collapsed="false">
      <c r="A135" s="198"/>
      <c r="B135" s="199"/>
      <c r="C135" s="188"/>
      <c r="D135" s="188"/>
      <c r="E135" s="188"/>
      <c r="F135" s="188"/>
      <c r="G135" s="188"/>
      <c r="H135" s="188"/>
      <c r="I135" s="188"/>
      <c r="J135" s="188"/>
      <c r="K135" s="188"/>
      <c r="L135" s="188"/>
      <c r="M135" s="188"/>
    </row>
    <row r="136" customFormat="false" ht="23.25" hidden="false" customHeight="true" outlineLevel="0" collapsed="false">
      <c r="A136" s="198"/>
      <c r="B136" s="199"/>
      <c r="C136" s="188"/>
      <c r="D136" s="188"/>
      <c r="E136" s="188"/>
      <c r="F136" s="188"/>
      <c r="G136" s="188"/>
      <c r="H136" s="188"/>
      <c r="I136" s="188"/>
      <c r="J136" s="188"/>
      <c r="K136" s="188"/>
      <c r="L136" s="188"/>
      <c r="M136" s="188"/>
    </row>
    <row r="137" customFormat="false" ht="23.25" hidden="false" customHeight="true" outlineLevel="0" collapsed="false">
      <c r="A137" s="198"/>
      <c r="B137" s="199"/>
      <c r="C137" s="188"/>
      <c r="D137" s="188"/>
      <c r="E137" s="188"/>
      <c r="F137" s="188"/>
      <c r="G137" s="188"/>
      <c r="H137" s="188"/>
      <c r="I137" s="188"/>
      <c r="J137" s="188"/>
      <c r="K137" s="188"/>
      <c r="L137" s="188"/>
      <c r="M137" s="188"/>
    </row>
    <row r="138" customFormat="false" ht="23.25" hidden="false" customHeight="true" outlineLevel="0" collapsed="false">
      <c r="A138" s="198"/>
      <c r="B138" s="199"/>
      <c r="C138" s="188"/>
      <c r="D138" s="188"/>
      <c r="E138" s="188"/>
      <c r="F138" s="188"/>
      <c r="G138" s="188"/>
      <c r="H138" s="188"/>
      <c r="I138" s="188"/>
      <c r="J138" s="188"/>
      <c r="K138" s="188"/>
      <c r="L138" s="188"/>
      <c r="M138" s="188"/>
    </row>
    <row r="139" customFormat="false" ht="23.25" hidden="false" customHeight="true" outlineLevel="0" collapsed="false">
      <c r="A139" s="198"/>
      <c r="B139" s="199"/>
      <c r="C139" s="188"/>
      <c r="D139" s="188"/>
      <c r="E139" s="188"/>
      <c r="F139" s="188"/>
      <c r="G139" s="188"/>
      <c r="H139" s="188"/>
      <c r="I139" s="188"/>
      <c r="J139" s="188"/>
      <c r="K139" s="188"/>
      <c r="L139" s="188"/>
      <c r="M139" s="188"/>
    </row>
    <row r="140" customFormat="false" ht="23.25" hidden="false" customHeight="true" outlineLevel="0" collapsed="false">
      <c r="A140" s="198"/>
      <c r="B140" s="199"/>
      <c r="C140" s="188"/>
      <c r="D140" s="188"/>
      <c r="E140" s="188"/>
      <c r="F140" s="188"/>
      <c r="G140" s="188"/>
      <c r="H140" s="188"/>
      <c r="I140" s="188"/>
      <c r="J140" s="188"/>
      <c r="K140" s="188"/>
      <c r="L140" s="188"/>
      <c r="M140" s="188"/>
    </row>
    <row r="141" customFormat="false" ht="23.25" hidden="false" customHeight="true" outlineLevel="0" collapsed="false">
      <c r="A141" s="198"/>
      <c r="B141" s="199"/>
      <c r="C141" s="188"/>
      <c r="D141" s="188"/>
      <c r="E141" s="188"/>
      <c r="F141" s="188"/>
      <c r="G141" s="188"/>
      <c r="H141" s="188"/>
      <c r="I141" s="188"/>
      <c r="J141" s="188"/>
      <c r="K141" s="188"/>
      <c r="L141" s="188"/>
      <c r="M141" s="188"/>
    </row>
    <row r="142" customFormat="false" ht="23.25" hidden="false" customHeight="true" outlineLevel="0" collapsed="false">
      <c r="A142" s="198"/>
      <c r="B142" s="199"/>
      <c r="C142" s="188"/>
      <c r="D142" s="188"/>
      <c r="E142" s="188"/>
      <c r="F142" s="188"/>
      <c r="G142" s="188"/>
      <c r="H142" s="188"/>
      <c r="I142" s="188"/>
      <c r="J142" s="188"/>
      <c r="K142" s="188"/>
      <c r="L142" s="188"/>
      <c r="M142" s="188"/>
    </row>
    <row r="143" customFormat="false" ht="23.25" hidden="false" customHeight="true" outlineLevel="0" collapsed="false">
      <c r="A143" s="198"/>
      <c r="B143" s="199"/>
      <c r="C143" s="188"/>
      <c r="D143" s="188"/>
      <c r="E143" s="188"/>
      <c r="F143" s="188"/>
      <c r="G143" s="188"/>
      <c r="H143" s="188"/>
      <c r="I143" s="188"/>
      <c r="J143" s="188"/>
      <c r="K143" s="188"/>
      <c r="L143" s="188"/>
      <c r="M143" s="188"/>
    </row>
    <row r="144" customFormat="false" ht="23.25" hidden="false" customHeight="true" outlineLevel="0" collapsed="false">
      <c r="A144" s="198"/>
      <c r="B144" s="199"/>
      <c r="C144" s="188"/>
      <c r="D144" s="188"/>
      <c r="E144" s="188"/>
      <c r="F144" s="188"/>
      <c r="G144" s="188"/>
      <c r="H144" s="188"/>
      <c r="I144" s="188"/>
      <c r="J144" s="188"/>
      <c r="K144" s="188"/>
      <c r="L144" s="188"/>
      <c r="M144" s="188"/>
    </row>
    <row r="145" customFormat="false" ht="23.25" hidden="false" customHeight="true" outlineLevel="0" collapsed="false">
      <c r="A145" s="198"/>
      <c r="B145" s="199"/>
      <c r="C145" s="188"/>
      <c r="D145" s="188"/>
      <c r="E145" s="188"/>
      <c r="F145" s="188"/>
      <c r="G145" s="188"/>
      <c r="H145" s="188"/>
      <c r="I145" s="188"/>
      <c r="J145" s="188"/>
      <c r="K145" s="188"/>
      <c r="L145" s="188"/>
      <c r="M145" s="188"/>
    </row>
    <row r="146" customFormat="false" ht="23.25" hidden="false" customHeight="true" outlineLevel="0" collapsed="false">
      <c r="A146" s="198"/>
      <c r="B146" s="199"/>
      <c r="C146" s="188"/>
      <c r="D146" s="188"/>
      <c r="E146" s="188"/>
      <c r="F146" s="188"/>
      <c r="G146" s="188"/>
      <c r="H146" s="188"/>
      <c r="I146" s="188"/>
      <c r="J146" s="188"/>
      <c r="K146" s="188"/>
      <c r="L146" s="188"/>
      <c r="M146" s="188"/>
    </row>
    <row r="147" customFormat="false" ht="23.25" hidden="false" customHeight="true" outlineLevel="0" collapsed="false">
      <c r="A147" s="198"/>
      <c r="B147" s="199"/>
      <c r="C147" s="188"/>
      <c r="D147" s="188"/>
      <c r="E147" s="188"/>
      <c r="F147" s="188"/>
      <c r="G147" s="188"/>
      <c r="H147" s="188"/>
      <c r="I147" s="188"/>
      <c r="J147" s="188"/>
      <c r="K147" s="188"/>
      <c r="L147" s="188"/>
      <c r="M147" s="188"/>
    </row>
    <row r="148" customFormat="false" ht="23.25" hidden="false" customHeight="true" outlineLevel="0" collapsed="false">
      <c r="A148" s="198"/>
      <c r="B148" s="199"/>
      <c r="C148" s="188"/>
      <c r="D148" s="188"/>
      <c r="E148" s="188"/>
      <c r="F148" s="188"/>
      <c r="G148" s="188"/>
      <c r="H148" s="188"/>
      <c r="I148" s="188"/>
      <c r="J148" s="188"/>
      <c r="K148" s="188"/>
      <c r="L148" s="188"/>
      <c r="M148" s="188"/>
    </row>
    <row r="149" customFormat="false" ht="23.25" hidden="false" customHeight="true" outlineLevel="0" collapsed="false">
      <c r="A149" s="198"/>
      <c r="B149" s="199"/>
      <c r="C149" s="188"/>
      <c r="D149" s="188"/>
      <c r="E149" s="188"/>
      <c r="F149" s="188"/>
      <c r="G149" s="188"/>
      <c r="H149" s="188"/>
      <c r="I149" s="188"/>
      <c r="J149" s="188"/>
      <c r="K149" s="188"/>
      <c r="L149" s="188"/>
      <c r="M149" s="188"/>
    </row>
    <row r="150" customFormat="false" ht="23.25" hidden="false" customHeight="true" outlineLevel="0" collapsed="false">
      <c r="A150" s="198"/>
      <c r="B150" s="199"/>
      <c r="C150" s="188"/>
      <c r="D150" s="188"/>
      <c r="E150" s="188"/>
      <c r="F150" s="188"/>
      <c r="G150" s="188"/>
      <c r="H150" s="188"/>
      <c r="I150" s="188"/>
      <c r="J150" s="188"/>
      <c r="K150" s="188"/>
      <c r="L150" s="188"/>
      <c r="M150" s="188"/>
    </row>
    <row r="151" customFormat="false" ht="23.25" hidden="false" customHeight="true" outlineLevel="0" collapsed="false">
      <c r="A151" s="198"/>
      <c r="B151" s="199"/>
      <c r="C151" s="188"/>
      <c r="D151" s="188"/>
      <c r="E151" s="188"/>
      <c r="F151" s="188"/>
      <c r="G151" s="188"/>
      <c r="H151" s="188"/>
      <c r="I151" s="188"/>
      <c r="J151" s="188"/>
      <c r="K151" s="188"/>
      <c r="L151" s="188"/>
      <c r="M151" s="188"/>
    </row>
    <row r="152" customFormat="false" ht="23.25" hidden="false" customHeight="true" outlineLevel="0" collapsed="false">
      <c r="A152" s="198"/>
      <c r="B152" s="199"/>
      <c r="C152" s="188"/>
      <c r="D152" s="188"/>
      <c r="E152" s="188"/>
      <c r="F152" s="188"/>
      <c r="G152" s="188"/>
      <c r="H152" s="188"/>
      <c r="I152" s="188"/>
      <c r="J152" s="188"/>
      <c r="K152" s="188"/>
      <c r="L152" s="188"/>
      <c r="M152" s="188"/>
    </row>
    <row r="153" customFormat="false" ht="23.25" hidden="false" customHeight="true" outlineLevel="0" collapsed="false">
      <c r="A153" s="198"/>
      <c r="B153" s="199"/>
      <c r="C153" s="188"/>
      <c r="D153" s="188"/>
      <c r="E153" s="188"/>
      <c r="F153" s="188"/>
      <c r="G153" s="188"/>
      <c r="H153" s="188"/>
      <c r="I153" s="188"/>
      <c r="J153" s="188"/>
      <c r="K153" s="188"/>
      <c r="L153" s="188"/>
      <c r="M153" s="188"/>
    </row>
    <row r="154" customFormat="false" ht="23.25" hidden="false" customHeight="true" outlineLevel="0" collapsed="false">
      <c r="A154" s="198"/>
      <c r="B154" s="199"/>
      <c r="C154" s="188"/>
      <c r="D154" s="188"/>
      <c r="E154" s="188"/>
      <c r="F154" s="188"/>
      <c r="G154" s="188"/>
      <c r="H154" s="188"/>
      <c r="I154" s="188"/>
      <c r="J154" s="188"/>
      <c r="K154" s="188"/>
      <c r="L154" s="188"/>
      <c r="M154" s="188"/>
    </row>
    <row r="155" customFormat="false" ht="23.25" hidden="false" customHeight="true" outlineLevel="0" collapsed="false">
      <c r="A155" s="198"/>
      <c r="B155" s="199"/>
      <c r="C155" s="188"/>
      <c r="D155" s="188"/>
      <c r="E155" s="188"/>
      <c r="F155" s="188"/>
      <c r="G155" s="188"/>
      <c r="H155" s="188"/>
      <c r="I155" s="188"/>
      <c r="J155" s="188"/>
      <c r="K155" s="188"/>
      <c r="L155" s="188"/>
      <c r="M155" s="188"/>
    </row>
    <row r="156" customFormat="false" ht="23.25" hidden="false" customHeight="true" outlineLevel="0" collapsed="false">
      <c r="A156" s="198"/>
      <c r="B156" s="199"/>
      <c r="C156" s="188"/>
      <c r="D156" s="188"/>
      <c r="E156" s="188"/>
      <c r="F156" s="188"/>
      <c r="G156" s="188"/>
      <c r="H156" s="188"/>
      <c r="I156" s="188"/>
      <c r="J156" s="188"/>
      <c r="K156" s="188"/>
      <c r="L156" s="188"/>
      <c r="M156" s="188"/>
    </row>
    <row r="157" customFormat="false" ht="23.25" hidden="false" customHeight="true" outlineLevel="0" collapsed="false">
      <c r="A157" s="198"/>
      <c r="B157" s="199"/>
      <c r="C157" s="188"/>
      <c r="D157" s="188"/>
      <c r="E157" s="188"/>
      <c r="F157" s="188"/>
      <c r="G157" s="188"/>
      <c r="H157" s="188"/>
      <c r="I157" s="188"/>
      <c r="J157" s="188"/>
      <c r="K157" s="188"/>
      <c r="L157" s="188"/>
      <c r="M157" s="188"/>
    </row>
    <row r="158" customFormat="false" ht="23.25" hidden="false" customHeight="true" outlineLevel="0" collapsed="false">
      <c r="A158" s="198"/>
      <c r="B158" s="199"/>
      <c r="C158" s="188"/>
      <c r="D158" s="188"/>
      <c r="E158" s="188"/>
      <c r="F158" s="188"/>
      <c r="G158" s="188"/>
      <c r="H158" s="188"/>
      <c r="I158" s="188"/>
      <c r="J158" s="188"/>
      <c r="K158" s="188"/>
      <c r="L158" s="188"/>
      <c r="M158" s="188"/>
    </row>
    <row r="159" customFormat="false" ht="23.25" hidden="false" customHeight="true" outlineLevel="0" collapsed="false">
      <c r="A159" s="198"/>
      <c r="B159" s="199"/>
      <c r="C159" s="188"/>
      <c r="D159" s="188"/>
      <c r="E159" s="188"/>
      <c r="F159" s="188"/>
      <c r="G159" s="188"/>
      <c r="H159" s="188"/>
      <c r="I159" s="188"/>
      <c r="J159" s="188"/>
      <c r="K159" s="188"/>
      <c r="L159" s="188"/>
      <c r="M159" s="188"/>
    </row>
    <row r="160" customFormat="false" ht="23.25" hidden="false" customHeight="true" outlineLevel="0" collapsed="false">
      <c r="A160" s="198"/>
      <c r="B160" s="199"/>
      <c r="C160" s="188"/>
      <c r="D160" s="188"/>
      <c r="E160" s="188"/>
      <c r="F160" s="188"/>
      <c r="G160" s="188"/>
      <c r="H160" s="188"/>
      <c r="I160" s="188"/>
      <c r="J160" s="188"/>
      <c r="K160" s="188"/>
      <c r="L160" s="188"/>
      <c r="M160" s="188"/>
    </row>
    <row r="161" customFormat="false" ht="23.25" hidden="false" customHeight="true" outlineLevel="0" collapsed="false">
      <c r="A161" s="198"/>
      <c r="B161" s="199"/>
      <c r="C161" s="188"/>
      <c r="D161" s="188"/>
      <c r="E161" s="188"/>
      <c r="F161" s="188"/>
      <c r="G161" s="188"/>
      <c r="H161" s="188"/>
      <c r="I161" s="188"/>
      <c r="J161" s="188"/>
      <c r="K161" s="188"/>
      <c r="L161" s="188"/>
      <c r="M161" s="188"/>
    </row>
    <row r="162" customFormat="false" ht="23.25" hidden="false" customHeight="true" outlineLevel="0" collapsed="false">
      <c r="A162" s="198"/>
      <c r="B162" s="199"/>
      <c r="C162" s="188"/>
      <c r="D162" s="188"/>
      <c r="E162" s="188"/>
      <c r="F162" s="188"/>
      <c r="G162" s="188"/>
      <c r="H162" s="188"/>
      <c r="I162" s="188"/>
      <c r="J162" s="188"/>
      <c r="K162" s="188"/>
      <c r="L162" s="188"/>
      <c r="M162" s="188"/>
    </row>
    <row r="163" customFormat="false" ht="23.25" hidden="false" customHeight="true" outlineLevel="0" collapsed="false">
      <c r="A163" s="198"/>
      <c r="B163" s="199"/>
      <c r="C163" s="188"/>
      <c r="D163" s="188"/>
      <c r="E163" s="188"/>
      <c r="F163" s="188"/>
      <c r="G163" s="188"/>
      <c r="H163" s="188"/>
      <c r="I163" s="188"/>
      <c r="J163" s="188"/>
      <c r="K163" s="188"/>
      <c r="L163" s="188"/>
      <c r="M163" s="188"/>
    </row>
    <row r="164" customFormat="false" ht="23.25" hidden="false" customHeight="true" outlineLevel="0" collapsed="false">
      <c r="A164" s="198"/>
      <c r="B164" s="199"/>
      <c r="C164" s="188"/>
      <c r="D164" s="188"/>
      <c r="E164" s="188"/>
      <c r="F164" s="188"/>
      <c r="G164" s="188"/>
      <c r="H164" s="188"/>
      <c r="I164" s="188"/>
      <c r="J164" s="188"/>
      <c r="K164" s="188"/>
      <c r="L164" s="188"/>
      <c r="M164" s="188"/>
    </row>
    <row r="165" customFormat="false" ht="23.25" hidden="false" customHeight="true" outlineLevel="0" collapsed="false">
      <c r="A165" s="198"/>
      <c r="B165" s="199"/>
      <c r="C165" s="188"/>
      <c r="D165" s="188"/>
      <c r="E165" s="188"/>
      <c r="F165" s="188"/>
      <c r="G165" s="188"/>
      <c r="H165" s="188"/>
      <c r="I165" s="188"/>
      <c r="J165" s="188"/>
      <c r="K165" s="188"/>
      <c r="L165" s="188"/>
      <c r="M165" s="188"/>
    </row>
    <row r="166" customFormat="false" ht="23.25" hidden="false" customHeight="true" outlineLevel="0" collapsed="false">
      <c r="A166" s="198"/>
      <c r="B166" s="199"/>
      <c r="C166" s="188"/>
      <c r="D166" s="188"/>
      <c r="E166" s="188"/>
      <c r="F166" s="188"/>
      <c r="G166" s="188"/>
      <c r="H166" s="188"/>
      <c r="I166" s="188"/>
      <c r="J166" s="188"/>
      <c r="K166" s="188"/>
      <c r="L166" s="188"/>
      <c r="M166" s="188"/>
    </row>
    <row r="167" customFormat="false" ht="23.25" hidden="false" customHeight="true" outlineLevel="0" collapsed="false">
      <c r="A167" s="198"/>
      <c r="B167" s="199"/>
      <c r="C167" s="188"/>
      <c r="D167" s="188"/>
      <c r="E167" s="188"/>
      <c r="F167" s="188"/>
      <c r="G167" s="188"/>
      <c r="H167" s="188"/>
      <c r="I167" s="188"/>
      <c r="J167" s="188"/>
      <c r="K167" s="188"/>
      <c r="L167" s="188"/>
      <c r="M167" s="188"/>
    </row>
    <row r="168" customFormat="false" ht="23.25" hidden="false" customHeight="true" outlineLevel="0" collapsed="false">
      <c r="A168" s="198"/>
      <c r="B168" s="199"/>
      <c r="C168" s="188"/>
      <c r="D168" s="188"/>
      <c r="E168" s="188"/>
      <c r="F168" s="188"/>
      <c r="G168" s="188"/>
      <c r="H168" s="188"/>
      <c r="I168" s="188"/>
      <c r="J168" s="188"/>
      <c r="K168" s="188"/>
      <c r="L168" s="188"/>
      <c r="M168" s="188"/>
    </row>
    <row r="169" customFormat="false" ht="23.25" hidden="false" customHeight="true" outlineLevel="0" collapsed="false">
      <c r="A169" s="198"/>
      <c r="B169" s="199"/>
      <c r="C169" s="188"/>
      <c r="D169" s="188"/>
      <c r="E169" s="188"/>
      <c r="F169" s="188"/>
      <c r="G169" s="188"/>
      <c r="H169" s="188"/>
      <c r="I169" s="188"/>
      <c r="J169" s="188"/>
      <c r="K169" s="188"/>
      <c r="L169" s="188"/>
      <c r="M169" s="188"/>
    </row>
    <row r="170" customFormat="false" ht="23.25" hidden="false" customHeight="true" outlineLevel="0" collapsed="false">
      <c r="A170" s="198"/>
      <c r="B170" s="199"/>
      <c r="C170" s="188"/>
      <c r="D170" s="188"/>
      <c r="E170" s="188"/>
      <c r="F170" s="188"/>
      <c r="G170" s="188"/>
      <c r="H170" s="188"/>
      <c r="I170" s="188"/>
      <c r="J170" s="188"/>
      <c r="K170" s="188"/>
      <c r="L170" s="188"/>
      <c r="M170" s="188"/>
    </row>
    <row r="171" customFormat="false" ht="23.25" hidden="false" customHeight="true" outlineLevel="0" collapsed="false">
      <c r="A171" s="198"/>
      <c r="B171" s="199"/>
      <c r="C171" s="188"/>
      <c r="D171" s="188"/>
      <c r="E171" s="188"/>
      <c r="F171" s="188"/>
      <c r="G171" s="188"/>
      <c r="H171" s="188"/>
      <c r="I171" s="188"/>
      <c r="J171" s="188"/>
      <c r="K171" s="188"/>
      <c r="L171" s="188"/>
      <c r="M171" s="188"/>
    </row>
    <row r="172" customFormat="false" ht="23.25" hidden="false" customHeight="true" outlineLevel="0" collapsed="false">
      <c r="A172" s="198"/>
      <c r="B172" s="199"/>
      <c r="C172" s="188"/>
      <c r="D172" s="188"/>
      <c r="E172" s="188"/>
      <c r="F172" s="188"/>
      <c r="G172" s="188"/>
      <c r="H172" s="188"/>
      <c r="I172" s="188"/>
      <c r="J172" s="188"/>
      <c r="K172" s="188"/>
      <c r="L172" s="188"/>
      <c r="M172" s="188"/>
    </row>
    <row r="173" customFormat="false" ht="23.25" hidden="false" customHeight="true" outlineLevel="0" collapsed="false">
      <c r="A173" s="198"/>
      <c r="B173" s="199"/>
      <c r="C173" s="188"/>
      <c r="D173" s="188"/>
      <c r="E173" s="188"/>
      <c r="F173" s="188"/>
      <c r="G173" s="188"/>
      <c r="H173" s="188"/>
      <c r="I173" s="188"/>
      <c r="J173" s="188"/>
      <c r="K173" s="188"/>
      <c r="L173" s="188"/>
      <c r="M173" s="188"/>
    </row>
    <row r="174" customFormat="false" ht="23.25" hidden="false" customHeight="true" outlineLevel="0" collapsed="false">
      <c r="A174" s="198"/>
      <c r="B174" s="199"/>
      <c r="C174" s="188"/>
      <c r="D174" s="188"/>
      <c r="E174" s="188"/>
      <c r="F174" s="188"/>
      <c r="G174" s="188"/>
      <c r="H174" s="188"/>
      <c r="I174" s="188"/>
      <c r="J174" s="188"/>
      <c r="K174" s="188"/>
      <c r="L174" s="188"/>
      <c r="M174" s="188"/>
    </row>
    <row r="175" customFormat="false" ht="23.25" hidden="false" customHeight="true" outlineLevel="0" collapsed="false">
      <c r="A175" s="198"/>
      <c r="B175" s="199"/>
      <c r="C175" s="188"/>
      <c r="D175" s="188"/>
      <c r="E175" s="188"/>
      <c r="F175" s="188"/>
      <c r="G175" s="188"/>
      <c r="H175" s="188"/>
      <c r="I175" s="188"/>
      <c r="J175" s="188"/>
      <c r="K175" s="188"/>
      <c r="L175" s="188"/>
      <c r="M175" s="188"/>
    </row>
    <row r="176" customFormat="false" ht="23.25" hidden="false" customHeight="true" outlineLevel="0" collapsed="false">
      <c r="A176" s="198"/>
      <c r="B176" s="199"/>
      <c r="C176" s="188"/>
      <c r="D176" s="188"/>
      <c r="E176" s="188"/>
      <c r="F176" s="188"/>
      <c r="G176" s="188"/>
      <c r="H176" s="188"/>
      <c r="I176" s="188"/>
      <c r="J176" s="188"/>
      <c r="K176" s="188"/>
      <c r="L176" s="188"/>
      <c r="M176" s="188"/>
    </row>
    <row r="177" customFormat="false" ht="23.25" hidden="false" customHeight="true" outlineLevel="0" collapsed="false">
      <c r="A177" s="198"/>
      <c r="B177" s="199"/>
      <c r="C177" s="188"/>
      <c r="D177" s="188"/>
      <c r="E177" s="188"/>
      <c r="F177" s="188"/>
      <c r="G177" s="188"/>
      <c r="H177" s="188"/>
      <c r="I177" s="188"/>
      <c r="J177" s="188"/>
      <c r="K177" s="188"/>
      <c r="L177" s="188"/>
      <c r="M177" s="188"/>
    </row>
    <row r="178" customFormat="false" ht="23.25" hidden="false" customHeight="true" outlineLevel="0" collapsed="false">
      <c r="A178" s="198"/>
      <c r="B178" s="199"/>
      <c r="C178" s="188"/>
      <c r="D178" s="188"/>
      <c r="E178" s="188"/>
      <c r="F178" s="188"/>
      <c r="G178" s="188"/>
      <c r="H178" s="188"/>
      <c r="I178" s="188"/>
      <c r="J178" s="188"/>
      <c r="K178" s="188"/>
      <c r="L178" s="188"/>
      <c r="M178" s="188"/>
    </row>
    <row r="179" customFormat="false" ht="23.25" hidden="false" customHeight="true" outlineLevel="0" collapsed="false">
      <c r="A179" s="198"/>
      <c r="B179" s="199"/>
      <c r="C179" s="188"/>
      <c r="D179" s="188"/>
      <c r="E179" s="188"/>
      <c r="F179" s="188"/>
      <c r="G179" s="188"/>
      <c r="H179" s="188"/>
      <c r="I179" s="188"/>
      <c r="J179" s="188"/>
      <c r="K179" s="188"/>
      <c r="L179" s="188"/>
      <c r="M179" s="188"/>
    </row>
    <row r="180" customFormat="false" ht="23.25" hidden="false" customHeight="true" outlineLevel="0" collapsed="false">
      <c r="A180" s="198"/>
      <c r="B180" s="199"/>
      <c r="C180" s="188"/>
      <c r="D180" s="188"/>
      <c r="E180" s="188"/>
      <c r="F180" s="188"/>
      <c r="G180" s="188"/>
      <c r="H180" s="188"/>
      <c r="I180" s="188"/>
      <c r="J180" s="188"/>
      <c r="K180" s="188"/>
      <c r="L180" s="188"/>
      <c r="M180" s="188"/>
    </row>
    <row r="181" customFormat="false" ht="23.25" hidden="false" customHeight="true" outlineLevel="0" collapsed="false">
      <c r="A181" s="198"/>
      <c r="B181" s="199"/>
      <c r="C181" s="188"/>
      <c r="D181" s="188"/>
      <c r="E181" s="188"/>
      <c r="F181" s="188"/>
      <c r="G181" s="188"/>
      <c r="H181" s="188"/>
      <c r="I181" s="188"/>
      <c r="J181" s="188"/>
      <c r="K181" s="188"/>
      <c r="L181" s="188"/>
      <c r="M181" s="188"/>
    </row>
    <row r="182" customFormat="false" ht="23.25" hidden="false" customHeight="true" outlineLevel="0" collapsed="false">
      <c r="A182" s="198"/>
      <c r="B182" s="199"/>
      <c r="C182" s="188"/>
      <c r="D182" s="188"/>
      <c r="E182" s="188"/>
      <c r="F182" s="188"/>
      <c r="G182" s="188"/>
      <c r="H182" s="188"/>
      <c r="I182" s="188"/>
      <c r="J182" s="188"/>
      <c r="K182" s="188"/>
      <c r="L182" s="188"/>
      <c r="M182" s="188"/>
    </row>
    <row r="183" customFormat="false" ht="23.25" hidden="false" customHeight="true" outlineLevel="0" collapsed="false">
      <c r="A183" s="198"/>
      <c r="B183" s="199"/>
      <c r="C183" s="188"/>
      <c r="D183" s="188"/>
      <c r="E183" s="188"/>
      <c r="F183" s="188"/>
      <c r="G183" s="188"/>
      <c r="H183" s="188"/>
      <c r="I183" s="188"/>
      <c r="J183" s="188"/>
      <c r="K183" s="188"/>
      <c r="L183" s="188"/>
      <c r="M183" s="188"/>
    </row>
    <row r="184" customFormat="false" ht="23.25" hidden="false" customHeight="true" outlineLevel="0" collapsed="false">
      <c r="A184" s="198"/>
      <c r="B184" s="199"/>
      <c r="C184" s="188"/>
      <c r="D184" s="188"/>
      <c r="E184" s="188"/>
      <c r="F184" s="188"/>
      <c r="G184" s="188"/>
      <c r="H184" s="188"/>
      <c r="I184" s="188"/>
      <c r="J184" s="188"/>
      <c r="K184" s="188"/>
      <c r="L184" s="188"/>
      <c r="M184" s="188"/>
    </row>
    <row r="185" customFormat="false" ht="23.25" hidden="false" customHeight="true" outlineLevel="0" collapsed="false">
      <c r="A185" s="198"/>
      <c r="B185" s="199"/>
      <c r="C185" s="188"/>
      <c r="D185" s="188"/>
      <c r="E185" s="188"/>
      <c r="F185" s="188"/>
      <c r="G185" s="188"/>
      <c r="H185" s="188"/>
      <c r="I185" s="188"/>
      <c r="J185" s="188"/>
      <c r="K185" s="188"/>
      <c r="L185" s="188"/>
      <c r="M185" s="188"/>
    </row>
    <row r="186" customFormat="false" ht="23.25" hidden="false" customHeight="true" outlineLevel="0" collapsed="false">
      <c r="A186" s="198"/>
      <c r="B186" s="199"/>
      <c r="C186" s="188"/>
      <c r="D186" s="188"/>
      <c r="E186" s="188"/>
      <c r="F186" s="188"/>
      <c r="G186" s="188"/>
      <c r="H186" s="188"/>
      <c r="I186" s="188"/>
      <c r="J186" s="188"/>
      <c r="K186" s="188"/>
      <c r="L186" s="188"/>
      <c r="M186" s="188"/>
    </row>
    <row r="187" customFormat="false" ht="23.25" hidden="false" customHeight="true" outlineLevel="0" collapsed="false">
      <c r="A187" s="198"/>
      <c r="B187" s="199"/>
      <c r="C187" s="188"/>
      <c r="D187" s="188"/>
      <c r="E187" s="188"/>
      <c r="F187" s="188"/>
      <c r="G187" s="188"/>
      <c r="H187" s="188"/>
      <c r="I187" s="188"/>
      <c r="J187" s="188"/>
      <c r="K187" s="188"/>
      <c r="L187" s="188"/>
      <c r="M187" s="188"/>
    </row>
    <row r="188" customFormat="false" ht="23.25" hidden="false" customHeight="true" outlineLevel="0" collapsed="false">
      <c r="A188" s="198"/>
      <c r="B188" s="199"/>
      <c r="C188" s="188"/>
      <c r="D188" s="188"/>
      <c r="E188" s="188"/>
      <c r="F188" s="188"/>
      <c r="G188" s="188"/>
      <c r="H188" s="188"/>
      <c r="I188" s="188"/>
      <c r="J188" s="188"/>
      <c r="K188" s="188"/>
      <c r="L188" s="188"/>
      <c r="M188" s="188"/>
    </row>
    <row r="189" customFormat="false" ht="23.25" hidden="false" customHeight="true" outlineLevel="0" collapsed="false">
      <c r="A189" s="198"/>
      <c r="B189" s="199"/>
      <c r="C189" s="188"/>
      <c r="D189" s="188"/>
      <c r="E189" s="188"/>
      <c r="F189" s="188"/>
      <c r="G189" s="188"/>
      <c r="H189" s="188"/>
      <c r="I189" s="188"/>
      <c r="J189" s="188"/>
      <c r="K189" s="188"/>
      <c r="L189" s="188"/>
      <c r="M189" s="188"/>
    </row>
    <row r="190" customFormat="false" ht="23.25" hidden="false" customHeight="true" outlineLevel="0" collapsed="false">
      <c r="A190" s="198"/>
      <c r="B190" s="199"/>
      <c r="C190" s="188"/>
      <c r="D190" s="188"/>
      <c r="E190" s="188"/>
      <c r="F190" s="188"/>
      <c r="G190" s="188"/>
      <c r="H190" s="188"/>
      <c r="I190" s="188"/>
      <c r="J190" s="188"/>
      <c r="K190" s="188"/>
      <c r="L190" s="188"/>
      <c r="M190" s="188"/>
    </row>
    <row r="191" customFormat="false" ht="23.25" hidden="false" customHeight="true" outlineLevel="0" collapsed="false">
      <c r="A191" s="198"/>
      <c r="B191" s="199"/>
      <c r="C191" s="188"/>
      <c r="D191" s="188"/>
      <c r="E191" s="188"/>
      <c r="F191" s="188"/>
      <c r="G191" s="188"/>
      <c r="H191" s="188"/>
      <c r="I191" s="188"/>
      <c r="J191" s="188"/>
      <c r="K191" s="188"/>
      <c r="L191" s="188"/>
      <c r="M191" s="188"/>
    </row>
    <row r="192" customFormat="false" ht="23.25" hidden="false" customHeight="true" outlineLevel="0" collapsed="false">
      <c r="A192" s="198"/>
      <c r="B192" s="199"/>
      <c r="C192" s="188"/>
      <c r="D192" s="188"/>
      <c r="E192" s="188"/>
      <c r="F192" s="188"/>
      <c r="G192" s="188"/>
      <c r="H192" s="188"/>
      <c r="I192" s="188"/>
      <c r="J192" s="188"/>
      <c r="K192" s="188"/>
      <c r="L192" s="188"/>
      <c r="M192" s="188"/>
    </row>
    <row r="193" customFormat="false" ht="23.25" hidden="false" customHeight="true" outlineLevel="0" collapsed="false">
      <c r="A193" s="198"/>
      <c r="B193" s="199"/>
      <c r="C193" s="188"/>
      <c r="D193" s="188"/>
      <c r="E193" s="188"/>
      <c r="F193" s="188"/>
      <c r="G193" s="188"/>
      <c r="H193" s="188"/>
      <c r="I193" s="188"/>
      <c r="J193" s="188"/>
      <c r="K193" s="188"/>
      <c r="L193" s="188"/>
      <c r="M193" s="188"/>
    </row>
    <row r="194" customFormat="false" ht="23.25" hidden="false" customHeight="true" outlineLevel="0" collapsed="false">
      <c r="A194" s="198"/>
      <c r="B194" s="199"/>
      <c r="C194" s="188"/>
      <c r="D194" s="188"/>
      <c r="E194" s="188"/>
      <c r="F194" s="188"/>
      <c r="G194" s="188"/>
      <c r="H194" s="188"/>
      <c r="I194" s="188"/>
      <c r="J194" s="188"/>
      <c r="K194" s="188"/>
      <c r="L194" s="188"/>
      <c r="M194" s="188"/>
    </row>
    <row r="195" customFormat="false" ht="23.25" hidden="false" customHeight="true" outlineLevel="0" collapsed="false">
      <c r="A195" s="198"/>
      <c r="B195" s="199"/>
      <c r="C195" s="188"/>
      <c r="D195" s="188"/>
      <c r="E195" s="188"/>
      <c r="F195" s="188"/>
      <c r="G195" s="188"/>
      <c r="H195" s="188"/>
      <c r="I195" s="188"/>
      <c r="J195" s="188"/>
      <c r="K195" s="188"/>
      <c r="L195" s="188"/>
      <c r="M195" s="188"/>
    </row>
    <row r="196" customFormat="false" ht="23.25" hidden="false" customHeight="true" outlineLevel="0" collapsed="false">
      <c r="A196" s="198"/>
      <c r="B196" s="199"/>
      <c r="C196" s="188"/>
      <c r="D196" s="188"/>
      <c r="E196" s="188"/>
      <c r="F196" s="188"/>
      <c r="G196" s="188"/>
      <c r="H196" s="188"/>
      <c r="I196" s="188"/>
      <c r="J196" s="188"/>
      <c r="K196" s="188"/>
      <c r="L196" s="188"/>
      <c r="M196" s="188"/>
    </row>
    <row r="197" customFormat="false" ht="23.25" hidden="false" customHeight="true" outlineLevel="0" collapsed="false">
      <c r="A197" s="198"/>
      <c r="B197" s="199"/>
      <c r="C197" s="188"/>
      <c r="D197" s="188"/>
      <c r="E197" s="188"/>
      <c r="F197" s="188"/>
      <c r="G197" s="188"/>
      <c r="H197" s="188"/>
      <c r="I197" s="188"/>
      <c r="J197" s="188"/>
      <c r="K197" s="188"/>
      <c r="L197" s="188"/>
      <c r="M197" s="188"/>
    </row>
    <row r="198" customFormat="false" ht="23.25" hidden="false" customHeight="true" outlineLevel="0" collapsed="false">
      <c r="A198" s="198"/>
      <c r="B198" s="199"/>
      <c r="C198" s="188"/>
      <c r="D198" s="188"/>
      <c r="E198" s="188"/>
      <c r="F198" s="188"/>
      <c r="G198" s="188"/>
      <c r="H198" s="188"/>
      <c r="I198" s="188"/>
      <c r="J198" s="188"/>
      <c r="K198" s="188"/>
      <c r="L198" s="188"/>
      <c r="M198" s="188"/>
    </row>
    <row r="199" customFormat="false" ht="23.25" hidden="false" customHeight="true" outlineLevel="0" collapsed="false">
      <c r="A199" s="198"/>
      <c r="B199" s="199"/>
      <c r="C199" s="188"/>
      <c r="D199" s="188"/>
      <c r="E199" s="188"/>
      <c r="F199" s="188"/>
      <c r="G199" s="188"/>
      <c r="H199" s="188"/>
      <c r="I199" s="188"/>
      <c r="J199" s="188"/>
      <c r="K199" s="188"/>
      <c r="L199" s="188"/>
      <c r="M199" s="188"/>
    </row>
    <row r="200" customFormat="false" ht="23.25" hidden="false" customHeight="true" outlineLevel="0" collapsed="false">
      <c r="A200" s="198"/>
      <c r="B200" s="199"/>
      <c r="C200" s="188"/>
      <c r="D200" s="188"/>
      <c r="E200" s="188"/>
      <c r="F200" s="188"/>
      <c r="G200" s="188"/>
      <c r="H200" s="188"/>
      <c r="I200" s="188"/>
      <c r="J200" s="188"/>
      <c r="K200" s="188"/>
      <c r="L200" s="188"/>
      <c r="M200" s="188"/>
    </row>
    <row r="201" customFormat="false" ht="12.75" hidden="false" customHeight="true" outlineLevel="0" collapsed="false">
      <c r="A201" s="188"/>
      <c r="B201" s="188"/>
    </row>
    <row r="202" customFormat="false" ht="12.75" hidden="false" customHeight="true" outlineLevel="0" collapsed="false">
      <c r="A202" s="188"/>
      <c r="B202" s="188"/>
    </row>
    <row r="203" customFormat="false" ht="12.75" hidden="false" customHeight="true" outlineLevel="0" collapsed="false">
      <c r="A203" s="188"/>
      <c r="B203" s="188"/>
    </row>
    <row r="204" customFormat="false" ht="12.75" hidden="false" customHeight="true" outlineLevel="0" collapsed="false">
      <c r="A204" s="188"/>
      <c r="B204" s="188"/>
    </row>
    <row r="205" customFormat="false" ht="12.75" hidden="false" customHeight="true" outlineLevel="0" collapsed="false">
      <c r="A205" s="188"/>
      <c r="B205" s="188"/>
    </row>
    <row r="206" customFormat="false" ht="12.75" hidden="false" customHeight="true" outlineLevel="0" collapsed="false">
      <c r="A206" s="188"/>
      <c r="B206" s="188"/>
    </row>
    <row r="207" customFormat="false" ht="12.75" hidden="false" customHeight="true" outlineLevel="0" collapsed="false">
      <c r="A207" s="188"/>
      <c r="B207" s="188"/>
    </row>
    <row r="208" customFormat="false" ht="12.75" hidden="false" customHeight="true" outlineLevel="0" collapsed="false">
      <c r="A208" s="188"/>
      <c r="B208" s="188"/>
    </row>
    <row r="209" customFormat="false" ht="12.75" hidden="false" customHeight="true" outlineLevel="0" collapsed="false">
      <c r="A209" s="188"/>
      <c r="B209" s="188"/>
    </row>
    <row r="210" customFormat="false" ht="12.75" hidden="false" customHeight="true" outlineLevel="0" collapsed="false">
      <c r="A210" s="188"/>
      <c r="B210" s="188"/>
    </row>
    <row r="211" customFormat="false" ht="12.75" hidden="false" customHeight="true" outlineLevel="0" collapsed="false">
      <c r="A211" s="188"/>
      <c r="B211" s="188"/>
    </row>
    <row r="212" customFormat="false" ht="12.75" hidden="false" customHeight="true" outlineLevel="0" collapsed="false">
      <c r="A212" s="188"/>
      <c r="B212" s="188"/>
    </row>
    <row r="213" customFormat="false" ht="12.75" hidden="false" customHeight="true" outlineLevel="0" collapsed="false">
      <c r="A213" s="188"/>
      <c r="B213" s="188"/>
    </row>
    <row r="214" customFormat="false" ht="12.75" hidden="false" customHeight="true" outlineLevel="0" collapsed="false">
      <c r="A214" s="188"/>
      <c r="B214" s="188"/>
    </row>
    <row r="215" customFormat="false" ht="12.75" hidden="false" customHeight="true" outlineLevel="0" collapsed="false">
      <c r="A215" s="188"/>
      <c r="B215" s="188"/>
    </row>
    <row r="216" customFormat="false" ht="12.75" hidden="false" customHeight="true" outlineLevel="0" collapsed="false">
      <c r="A216" s="188"/>
      <c r="B216" s="188"/>
    </row>
    <row r="217" customFormat="false" ht="12.75" hidden="false" customHeight="true" outlineLevel="0" collapsed="false">
      <c r="A217" s="188"/>
      <c r="B217" s="188"/>
    </row>
    <row r="218" customFormat="false" ht="12.75" hidden="false" customHeight="true" outlineLevel="0" collapsed="false">
      <c r="A218" s="188"/>
      <c r="B218" s="188"/>
    </row>
    <row r="219" customFormat="false" ht="12.75" hidden="false" customHeight="true" outlineLevel="0" collapsed="false">
      <c r="A219" s="188"/>
      <c r="B219" s="188"/>
    </row>
    <row r="220" customFormat="false" ht="12.75" hidden="false" customHeight="true" outlineLevel="0" collapsed="false">
      <c r="A220" s="188"/>
      <c r="B220" s="188"/>
    </row>
    <row r="221" customFormat="false" ht="12.75" hidden="false" customHeight="true" outlineLevel="0" collapsed="false">
      <c r="A221" s="188"/>
      <c r="B221" s="188"/>
    </row>
    <row r="222" customFormat="false" ht="12.75" hidden="false" customHeight="true" outlineLevel="0" collapsed="false">
      <c r="A222" s="188"/>
      <c r="B222" s="188"/>
    </row>
    <row r="223" customFormat="false" ht="12.75" hidden="false" customHeight="true" outlineLevel="0" collapsed="false">
      <c r="A223" s="188"/>
      <c r="B223" s="188"/>
    </row>
    <row r="224" customFormat="false" ht="12.75" hidden="false" customHeight="true" outlineLevel="0" collapsed="false">
      <c r="A224" s="188"/>
      <c r="B224" s="188"/>
    </row>
    <row r="225" customFormat="false" ht="12.75" hidden="false" customHeight="true" outlineLevel="0" collapsed="false">
      <c r="A225" s="188"/>
      <c r="B225" s="188"/>
    </row>
    <row r="226" customFormat="false" ht="12.75" hidden="false" customHeight="true" outlineLevel="0" collapsed="false">
      <c r="A226" s="188"/>
      <c r="B226" s="188"/>
    </row>
    <row r="227" customFormat="false" ht="12.75" hidden="false" customHeight="true" outlineLevel="0" collapsed="false">
      <c r="A227" s="188"/>
      <c r="B227" s="188"/>
    </row>
    <row r="228" customFormat="false" ht="12.75" hidden="false" customHeight="true" outlineLevel="0" collapsed="false">
      <c r="A228" s="188"/>
      <c r="B228" s="188"/>
    </row>
    <row r="229" customFormat="false" ht="12.75" hidden="false" customHeight="true" outlineLevel="0" collapsed="false">
      <c r="A229" s="188"/>
      <c r="B229" s="188"/>
    </row>
    <row r="230" customFormat="false" ht="12.75" hidden="false" customHeight="true" outlineLevel="0" collapsed="false">
      <c r="A230" s="188"/>
      <c r="B230" s="188"/>
    </row>
    <row r="231" customFormat="false" ht="12.75" hidden="false" customHeight="true" outlineLevel="0" collapsed="false">
      <c r="A231" s="188"/>
      <c r="B231" s="188"/>
    </row>
    <row r="232" customFormat="false" ht="12.75" hidden="false" customHeight="true" outlineLevel="0" collapsed="false">
      <c r="A232" s="188"/>
      <c r="B232" s="188"/>
    </row>
    <row r="233" customFormat="false" ht="12.75" hidden="false" customHeight="true" outlineLevel="0" collapsed="false">
      <c r="A233" s="188"/>
      <c r="B233" s="188"/>
    </row>
    <row r="234" customFormat="false" ht="12.75" hidden="false" customHeight="true" outlineLevel="0" collapsed="false">
      <c r="A234" s="188"/>
      <c r="B234" s="188"/>
    </row>
    <row r="235" customFormat="false" ht="12.75" hidden="false" customHeight="true" outlineLevel="0" collapsed="false">
      <c r="A235" s="188"/>
      <c r="B235" s="188"/>
    </row>
    <row r="236" customFormat="false" ht="12.75" hidden="false" customHeight="true" outlineLevel="0" collapsed="false">
      <c r="A236" s="188"/>
      <c r="B236" s="188"/>
    </row>
    <row r="237" customFormat="false" ht="12.75" hidden="false" customHeight="true" outlineLevel="0" collapsed="false">
      <c r="A237" s="188"/>
      <c r="B237" s="188"/>
    </row>
    <row r="238" customFormat="false" ht="12.75" hidden="false" customHeight="true" outlineLevel="0" collapsed="false">
      <c r="A238" s="188"/>
      <c r="B238" s="188"/>
    </row>
    <row r="239" customFormat="false" ht="12.75" hidden="false" customHeight="true" outlineLevel="0" collapsed="false">
      <c r="A239" s="188"/>
      <c r="B239" s="188"/>
    </row>
    <row r="240" customFormat="false" ht="12.75" hidden="false" customHeight="true" outlineLevel="0" collapsed="false">
      <c r="A240" s="188"/>
      <c r="B240" s="188"/>
    </row>
    <row r="241" customFormat="false" ht="12.75" hidden="false" customHeight="true" outlineLevel="0" collapsed="false">
      <c r="A241" s="188"/>
      <c r="B241" s="188"/>
    </row>
    <row r="242" customFormat="false" ht="12.75" hidden="false" customHeight="true" outlineLevel="0" collapsed="false">
      <c r="A242" s="188"/>
      <c r="B242" s="188"/>
    </row>
    <row r="243" customFormat="false" ht="12.75" hidden="false" customHeight="true" outlineLevel="0" collapsed="false">
      <c r="A243" s="188"/>
      <c r="B243" s="188"/>
    </row>
    <row r="244" customFormat="false" ht="12.75" hidden="false" customHeight="true" outlineLevel="0" collapsed="false">
      <c r="A244" s="188"/>
      <c r="B244" s="188"/>
    </row>
    <row r="245" customFormat="false" ht="12.75" hidden="false" customHeight="true" outlineLevel="0" collapsed="false">
      <c r="A245" s="188"/>
      <c r="B245" s="188"/>
    </row>
    <row r="246" customFormat="false" ht="12.75" hidden="false" customHeight="true" outlineLevel="0" collapsed="false">
      <c r="A246" s="188"/>
      <c r="B246" s="188"/>
    </row>
    <row r="247" customFormat="false" ht="12.75" hidden="false" customHeight="true" outlineLevel="0" collapsed="false">
      <c r="A247" s="188"/>
      <c r="B247" s="188"/>
    </row>
    <row r="248" customFormat="false" ht="12.75" hidden="false" customHeight="true" outlineLevel="0" collapsed="false">
      <c r="A248" s="188"/>
      <c r="B248" s="188"/>
    </row>
    <row r="249" customFormat="false" ht="12.75" hidden="false" customHeight="true" outlineLevel="0" collapsed="false">
      <c r="A249" s="188"/>
      <c r="B249" s="188"/>
    </row>
    <row r="250" customFormat="false" ht="12.75" hidden="false" customHeight="true" outlineLevel="0" collapsed="false">
      <c r="A250" s="188"/>
      <c r="B250" s="188"/>
    </row>
    <row r="251" customFormat="false" ht="12.75" hidden="false" customHeight="true" outlineLevel="0" collapsed="false">
      <c r="A251" s="188"/>
      <c r="B251" s="188"/>
    </row>
    <row r="252" customFormat="false" ht="12.75" hidden="false" customHeight="true" outlineLevel="0" collapsed="false">
      <c r="A252" s="188"/>
      <c r="B252" s="188"/>
    </row>
    <row r="253" customFormat="false" ht="12.75" hidden="false" customHeight="true" outlineLevel="0" collapsed="false">
      <c r="A253" s="188"/>
      <c r="B253" s="188"/>
    </row>
    <row r="254" customFormat="false" ht="12.75" hidden="false" customHeight="true" outlineLevel="0" collapsed="false">
      <c r="A254" s="188"/>
      <c r="B254" s="188"/>
    </row>
    <row r="255" customFormat="false" ht="12.75" hidden="false" customHeight="true" outlineLevel="0" collapsed="false">
      <c r="A255" s="188"/>
      <c r="B255" s="188"/>
    </row>
    <row r="256" customFormat="false" ht="12.75" hidden="false" customHeight="true" outlineLevel="0" collapsed="false">
      <c r="A256" s="188"/>
      <c r="B256" s="188"/>
    </row>
    <row r="257" customFormat="false" ht="12.75" hidden="false" customHeight="true" outlineLevel="0" collapsed="false">
      <c r="A257" s="188"/>
      <c r="B257" s="188"/>
    </row>
    <row r="258" customFormat="false" ht="12.75" hidden="false" customHeight="true" outlineLevel="0" collapsed="false">
      <c r="A258" s="188"/>
      <c r="B258" s="188"/>
    </row>
    <row r="259" customFormat="false" ht="12.75" hidden="false" customHeight="true" outlineLevel="0" collapsed="false">
      <c r="A259" s="188"/>
      <c r="B259" s="188"/>
    </row>
    <row r="260" customFormat="false" ht="12.75" hidden="false" customHeight="true" outlineLevel="0" collapsed="false">
      <c r="A260" s="188"/>
      <c r="B260" s="188"/>
    </row>
    <row r="261" customFormat="false" ht="12.75" hidden="false" customHeight="true" outlineLevel="0" collapsed="false">
      <c r="A261" s="188"/>
      <c r="B261" s="188"/>
    </row>
    <row r="262" customFormat="false" ht="12.75" hidden="false" customHeight="true" outlineLevel="0" collapsed="false">
      <c r="A262" s="188"/>
      <c r="B262" s="188"/>
    </row>
    <row r="263" customFormat="false" ht="12.75" hidden="false" customHeight="true" outlineLevel="0" collapsed="false">
      <c r="A263" s="188"/>
      <c r="B263" s="188"/>
    </row>
    <row r="264" customFormat="false" ht="12.75" hidden="false" customHeight="true" outlineLevel="0" collapsed="false">
      <c r="A264" s="188"/>
      <c r="B264" s="188"/>
    </row>
    <row r="265" customFormat="false" ht="12.75" hidden="false" customHeight="true" outlineLevel="0" collapsed="false">
      <c r="A265" s="188"/>
      <c r="B265" s="188"/>
    </row>
    <row r="266" customFormat="false" ht="12.75" hidden="false" customHeight="true" outlineLevel="0" collapsed="false">
      <c r="A266" s="188"/>
      <c r="B266" s="188"/>
    </row>
    <row r="267" customFormat="false" ht="12.75" hidden="false" customHeight="true" outlineLevel="0" collapsed="false">
      <c r="A267" s="188"/>
      <c r="B267" s="188"/>
    </row>
    <row r="268" customFormat="false" ht="12.75" hidden="false" customHeight="true" outlineLevel="0" collapsed="false">
      <c r="A268" s="188"/>
      <c r="B268" s="188"/>
    </row>
    <row r="269" customFormat="false" ht="12.75" hidden="false" customHeight="true" outlineLevel="0" collapsed="false">
      <c r="A269" s="188"/>
      <c r="B269" s="188"/>
    </row>
    <row r="270" customFormat="false" ht="12.75" hidden="false" customHeight="true" outlineLevel="0" collapsed="false">
      <c r="A270" s="188"/>
      <c r="B270" s="188"/>
    </row>
    <row r="271" customFormat="false" ht="12.75" hidden="false" customHeight="true" outlineLevel="0" collapsed="false">
      <c r="A271" s="188"/>
      <c r="B271" s="188"/>
    </row>
    <row r="272" customFormat="false" ht="12.75" hidden="false" customHeight="true" outlineLevel="0" collapsed="false">
      <c r="A272" s="188"/>
      <c r="B272" s="188"/>
    </row>
    <row r="273" customFormat="false" ht="12.75" hidden="false" customHeight="true" outlineLevel="0" collapsed="false">
      <c r="A273" s="188"/>
      <c r="B273" s="188"/>
    </row>
    <row r="274" customFormat="false" ht="12.75" hidden="false" customHeight="true" outlineLevel="0" collapsed="false">
      <c r="A274" s="188"/>
      <c r="B274" s="188"/>
    </row>
    <row r="275" customFormat="false" ht="12.75" hidden="false" customHeight="true" outlineLevel="0" collapsed="false">
      <c r="A275" s="188"/>
      <c r="B275" s="188"/>
    </row>
    <row r="276" customFormat="false" ht="12.75" hidden="false" customHeight="true" outlineLevel="0" collapsed="false">
      <c r="A276" s="188"/>
      <c r="B276" s="188"/>
    </row>
    <row r="277" customFormat="false" ht="12.75" hidden="false" customHeight="true" outlineLevel="0" collapsed="false">
      <c r="A277" s="188"/>
      <c r="B277" s="188"/>
    </row>
    <row r="278" customFormat="false" ht="12.75" hidden="false" customHeight="true" outlineLevel="0" collapsed="false">
      <c r="A278" s="188"/>
      <c r="B278" s="188"/>
    </row>
    <row r="279" customFormat="false" ht="12.75" hidden="false" customHeight="true" outlineLevel="0" collapsed="false">
      <c r="A279" s="188"/>
      <c r="B279" s="188"/>
    </row>
    <row r="280" customFormat="false" ht="12.75" hidden="false" customHeight="true" outlineLevel="0" collapsed="false">
      <c r="A280" s="188"/>
      <c r="B280" s="188"/>
    </row>
    <row r="281" customFormat="false" ht="12.75" hidden="false" customHeight="true" outlineLevel="0" collapsed="false">
      <c r="A281" s="188"/>
      <c r="B281" s="188"/>
    </row>
    <row r="282" customFormat="false" ht="12.75" hidden="false" customHeight="true" outlineLevel="0" collapsed="false">
      <c r="A282" s="188"/>
      <c r="B282" s="188"/>
    </row>
    <row r="283" customFormat="false" ht="12.75" hidden="false" customHeight="true" outlineLevel="0" collapsed="false">
      <c r="A283" s="188"/>
      <c r="B283" s="188"/>
    </row>
    <row r="284" customFormat="false" ht="12.75" hidden="false" customHeight="true" outlineLevel="0" collapsed="false">
      <c r="A284" s="188"/>
      <c r="B284" s="188"/>
    </row>
    <row r="285" customFormat="false" ht="12.75" hidden="false" customHeight="true" outlineLevel="0" collapsed="false">
      <c r="A285" s="188"/>
      <c r="B285" s="188"/>
    </row>
    <row r="286" customFormat="false" ht="12.75" hidden="false" customHeight="true" outlineLevel="0" collapsed="false">
      <c r="A286" s="188"/>
      <c r="B286" s="188"/>
    </row>
    <row r="287" customFormat="false" ht="12.75" hidden="false" customHeight="true" outlineLevel="0" collapsed="false">
      <c r="A287" s="188"/>
      <c r="B287" s="188"/>
    </row>
    <row r="288" customFormat="false" ht="12.75" hidden="false" customHeight="true" outlineLevel="0" collapsed="false">
      <c r="A288" s="188"/>
      <c r="B288" s="188"/>
    </row>
    <row r="289" customFormat="false" ht="12.75" hidden="false" customHeight="true" outlineLevel="0" collapsed="false">
      <c r="A289" s="188"/>
      <c r="B289" s="188"/>
    </row>
    <row r="290" customFormat="false" ht="12.75" hidden="false" customHeight="true" outlineLevel="0" collapsed="false">
      <c r="A290" s="188"/>
      <c r="B290" s="188"/>
    </row>
    <row r="291" customFormat="false" ht="12.75" hidden="false" customHeight="true" outlineLevel="0" collapsed="false">
      <c r="A291" s="188"/>
      <c r="B291" s="188"/>
    </row>
    <row r="292" customFormat="false" ht="12.75" hidden="false" customHeight="true" outlineLevel="0" collapsed="false">
      <c r="A292" s="188"/>
      <c r="B292" s="188"/>
    </row>
    <row r="293" customFormat="false" ht="12.75" hidden="false" customHeight="true" outlineLevel="0" collapsed="false">
      <c r="A293" s="188"/>
      <c r="B293" s="188"/>
    </row>
    <row r="294" customFormat="false" ht="12.75" hidden="false" customHeight="true" outlineLevel="0" collapsed="false">
      <c r="A294" s="188"/>
      <c r="B294" s="188"/>
    </row>
    <row r="295" customFormat="false" ht="12.75" hidden="false" customHeight="true" outlineLevel="0" collapsed="false">
      <c r="A295" s="188"/>
      <c r="B295" s="188"/>
    </row>
    <row r="296" customFormat="false" ht="12.75" hidden="false" customHeight="true" outlineLevel="0" collapsed="false">
      <c r="A296" s="188"/>
      <c r="B296" s="188"/>
    </row>
    <row r="297" customFormat="false" ht="12.75" hidden="false" customHeight="true" outlineLevel="0" collapsed="false">
      <c r="A297" s="188"/>
      <c r="B297" s="188"/>
    </row>
    <row r="298" customFormat="false" ht="12.75" hidden="false" customHeight="true" outlineLevel="0" collapsed="false">
      <c r="A298" s="188"/>
      <c r="B298" s="188"/>
    </row>
    <row r="299" customFormat="false" ht="12.75" hidden="false" customHeight="true" outlineLevel="0" collapsed="false">
      <c r="A299" s="188"/>
      <c r="B299" s="188"/>
    </row>
    <row r="300" customFormat="false" ht="12.75" hidden="false" customHeight="true" outlineLevel="0" collapsed="false">
      <c r="A300" s="188"/>
      <c r="B300" s="188"/>
    </row>
    <row r="301" customFormat="false" ht="12.75" hidden="false" customHeight="true" outlineLevel="0" collapsed="false">
      <c r="A301" s="188"/>
      <c r="B301" s="188"/>
    </row>
    <row r="302" customFormat="false" ht="12.75" hidden="false" customHeight="true" outlineLevel="0" collapsed="false">
      <c r="A302" s="188"/>
      <c r="B302" s="188"/>
    </row>
    <row r="303" customFormat="false" ht="12.75" hidden="false" customHeight="true" outlineLevel="0" collapsed="false">
      <c r="A303" s="188"/>
      <c r="B303" s="188"/>
    </row>
    <row r="304" customFormat="false" ht="12.75" hidden="false" customHeight="true" outlineLevel="0" collapsed="false">
      <c r="A304" s="188"/>
      <c r="B304" s="188"/>
    </row>
    <row r="305" customFormat="false" ht="12.75" hidden="false" customHeight="true" outlineLevel="0" collapsed="false">
      <c r="A305" s="188"/>
      <c r="B305" s="188"/>
    </row>
    <row r="306" customFormat="false" ht="12.75" hidden="false" customHeight="true" outlineLevel="0" collapsed="false">
      <c r="A306" s="188"/>
      <c r="B306" s="188"/>
    </row>
    <row r="307" customFormat="false" ht="12.75" hidden="false" customHeight="true" outlineLevel="0" collapsed="false">
      <c r="A307" s="188"/>
      <c r="B307" s="188"/>
    </row>
    <row r="308" customFormat="false" ht="12.75" hidden="false" customHeight="true" outlineLevel="0" collapsed="false">
      <c r="A308" s="188"/>
      <c r="B308" s="188"/>
    </row>
    <row r="309" customFormat="false" ht="12.75" hidden="false" customHeight="true" outlineLevel="0" collapsed="false">
      <c r="A309" s="188"/>
      <c r="B309" s="188"/>
    </row>
    <row r="310" customFormat="false" ht="12.75" hidden="false" customHeight="true" outlineLevel="0" collapsed="false">
      <c r="A310" s="188"/>
      <c r="B310" s="188"/>
    </row>
    <row r="311" customFormat="false" ht="12.75" hidden="false" customHeight="true" outlineLevel="0" collapsed="false">
      <c r="A311" s="188"/>
      <c r="B311" s="188"/>
    </row>
    <row r="312" customFormat="false" ht="12.75" hidden="false" customHeight="true" outlineLevel="0" collapsed="false">
      <c r="A312" s="188"/>
      <c r="B312" s="188"/>
    </row>
    <row r="313" customFormat="false" ht="12.75" hidden="false" customHeight="true" outlineLevel="0" collapsed="false">
      <c r="A313" s="188"/>
      <c r="B313" s="188"/>
    </row>
    <row r="314" customFormat="false" ht="12.75" hidden="false" customHeight="true" outlineLevel="0" collapsed="false">
      <c r="A314" s="188"/>
      <c r="B314" s="188"/>
    </row>
    <row r="315" customFormat="false" ht="12.75" hidden="false" customHeight="true" outlineLevel="0" collapsed="false">
      <c r="A315" s="188"/>
      <c r="B315" s="188"/>
    </row>
    <row r="316" customFormat="false" ht="12.75" hidden="false" customHeight="true" outlineLevel="0" collapsed="false">
      <c r="A316" s="188"/>
      <c r="B316" s="188"/>
    </row>
    <row r="317" customFormat="false" ht="12.75" hidden="false" customHeight="true" outlineLevel="0" collapsed="false">
      <c r="A317" s="188"/>
      <c r="B317" s="188"/>
    </row>
    <row r="318" customFormat="false" ht="12.75" hidden="false" customHeight="true" outlineLevel="0" collapsed="false">
      <c r="A318" s="188"/>
      <c r="B318" s="188"/>
    </row>
    <row r="319" customFormat="false" ht="12.75" hidden="false" customHeight="true" outlineLevel="0" collapsed="false">
      <c r="A319" s="188"/>
      <c r="B319" s="188"/>
    </row>
    <row r="320" customFormat="false" ht="12.75" hidden="false" customHeight="true" outlineLevel="0" collapsed="false">
      <c r="A320" s="188"/>
      <c r="B320" s="188"/>
    </row>
    <row r="321" customFormat="false" ht="12.75" hidden="false" customHeight="true" outlineLevel="0" collapsed="false">
      <c r="A321" s="188"/>
      <c r="B321" s="188"/>
    </row>
    <row r="322" customFormat="false" ht="12.75" hidden="false" customHeight="true" outlineLevel="0" collapsed="false">
      <c r="A322" s="188"/>
      <c r="B322" s="188"/>
    </row>
    <row r="323" customFormat="false" ht="12.75" hidden="false" customHeight="true" outlineLevel="0" collapsed="false">
      <c r="A323" s="188"/>
      <c r="B323" s="188"/>
    </row>
    <row r="324" customFormat="false" ht="12.75" hidden="false" customHeight="true" outlineLevel="0" collapsed="false">
      <c r="A324" s="188"/>
      <c r="B324" s="188"/>
    </row>
    <row r="325" customFormat="false" ht="12.75" hidden="false" customHeight="true" outlineLevel="0" collapsed="false">
      <c r="A325" s="188"/>
      <c r="B325" s="188"/>
    </row>
    <row r="326" customFormat="false" ht="12.75" hidden="false" customHeight="true" outlineLevel="0" collapsed="false">
      <c r="A326" s="188"/>
      <c r="B326" s="188"/>
    </row>
    <row r="327" customFormat="false" ht="12.75" hidden="false" customHeight="true" outlineLevel="0" collapsed="false">
      <c r="A327" s="188"/>
      <c r="B327" s="188"/>
    </row>
    <row r="328" customFormat="false" ht="12.75" hidden="false" customHeight="true" outlineLevel="0" collapsed="false">
      <c r="A328" s="188"/>
      <c r="B328" s="188"/>
    </row>
    <row r="329" customFormat="false" ht="12.75" hidden="false" customHeight="true" outlineLevel="0" collapsed="false">
      <c r="A329" s="188"/>
      <c r="B329" s="188"/>
    </row>
    <row r="330" customFormat="false" ht="12.75" hidden="false" customHeight="true" outlineLevel="0" collapsed="false">
      <c r="A330" s="188"/>
      <c r="B330" s="188"/>
    </row>
    <row r="331" customFormat="false" ht="12.75" hidden="false" customHeight="true" outlineLevel="0" collapsed="false">
      <c r="A331" s="188"/>
      <c r="B331" s="188"/>
    </row>
    <row r="332" customFormat="false" ht="12.75" hidden="false" customHeight="true" outlineLevel="0" collapsed="false">
      <c r="A332" s="188"/>
      <c r="B332" s="188"/>
    </row>
    <row r="333" customFormat="false" ht="12.75" hidden="false" customHeight="true" outlineLevel="0" collapsed="false">
      <c r="A333" s="188"/>
      <c r="B333" s="188"/>
    </row>
    <row r="334" customFormat="false" ht="12.75" hidden="false" customHeight="true" outlineLevel="0" collapsed="false">
      <c r="A334" s="188"/>
      <c r="B334" s="188"/>
    </row>
    <row r="335" customFormat="false" ht="12.75" hidden="false" customHeight="true" outlineLevel="0" collapsed="false">
      <c r="A335" s="188"/>
      <c r="B335" s="188"/>
    </row>
    <row r="336" customFormat="false" ht="12.75" hidden="false" customHeight="true" outlineLevel="0" collapsed="false">
      <c r="A336" s="188"/>
      <c r="B336" s="188"/>
    </row>
    <row r="337" customFormat="false" ht="12.75" hidden="false" customHeight="true" outlineLevel="0" collapsed="false">
      <c r="A337" s="188"/>
      <c r="B337" s="188"/>
    </row>
    <row r="338" customFormat="false" ht="12.75" hidden="false" customHeight="true" outlineLevel="0" collapsed="false">
      <c r="A338" s="188"/>
      <c r="B338" s="188"/>
    </row>
    <row r="339" customFormat="false" ht="12.75" hidden="false" customHeight="true" outlineLevel="0" collapsed="false">
      <c r="A339" s="188"/>
      <c r="B339" s="188"/>
    </row>
    <row r="340" customFormat="false" ht="12.75" hidden="false" customHeight="true" outlineLevel="0" collapsed="false">
      <c r="A340" s="188"/>
      <c r="B340" s="188"/>
    </row>
    <row r="341" customFormat="false" ht="12.75" hidden="false" customHeight="true" outlineLevel="0" collapsed="false">
      <c r="A341" s="188"/>
      <c r="B341" s="188"/>
    </row>
    <row r="342" customFormat="false" ht="12.75" hidden="false" customHeight="true" outlineLevel="0" collapsed="false">
      <c r="A342" s="188"/>
      <c r="B342" s="188"/>
    </row>
    <row r="343" customFormat="false" ht="12.75" hidden="false" customHeight="true" outlineLevel="0" collapsed="false">
      <c r="A343" s="188"/>
      <c r="B343" s="188"/>
    </row>
    <row r="344" customFormat="false" ht="12.75" hidden="false" customHeight="true" outlineLevel="0" collapsed="false">
      <c r="A344" s="188"/>
      <c r="B344" s="188"/>
    </row>
    <row r="345" customFormat="false" ht="12.75" hidden="false" customHeight="true" outlineLevel="0" collapsed="false">
      <c r="A345" s="188"/>
      <c r="B345" s="188"/>
    </row>
    <row r="346" customFormat="false" ht="12.75" hidden="false" customHeight="true" outlineLevel="0" collapsed="false">
      <c r="A346" s="188"/>
      <c r="B346" s="188"/>
    </row>
    <row r="347" customFormat="false" ht="12.75" hidden="false" customHeight="true" outlineLevel="0" collapsed="false">
      <c r="A347" s="188"/>
      <c r="B347" s="188"/>
    </row>
    <row r="348" customFormat="false" ht="12.75" hidden="false" customHeight="true" outlineLevel="0" collapsed="false">
      <c r="A348" s="188"/>
      <c r="B348" s="188"/>
    </row>
    <row r="349" customFormat="false" ht="12.75" hidden="false" customHeight="true" outlineLevel="0" collapsed="false">
      <c r="A349" s="188"/>
      <c r="B349" s="188"/>
    </row>
    <row r="350" customFormat="false" ht="12.75" hidden="false" customHeight="true" outlineLevel="0" collapsed="false">
      <c r="A350" s="188"/>
      <c r="B350" s="188"/>
    </row>
    <row r="351" customFormat="false" ht="12.75" hidden="false" customHeight="true" outlineLevel="0" collapsed="false">
      <c r="A351" s="188"/>
      <c r="B351" s="188"/>
    </row>
    <row r="352" customFormat="false" ht="12.75" hidden="false" customHeight="true" outlineLevel="0" collapsed="false">
      <c r="A352" s="188"/>
      <c r="B352" s="188"/>
    </row>
    <row r="353" customFormat="false" ht="12.75" hidden="false" customHeight="true" outlineLevel="0" collapsed="false">
      <c r="A353" s="188"/>
      <c r="B353" s="188"/>
    </row>
    <row r="354" customFormat="false" ht="12.75" hidden="false" customHeight="true" outlineLevel="0" collapsed="false">
      <c r="A354" s="188"/>
      <c r="B354" s="188"/>
    </row>
    <row r="355" customFormat="false" ht="12.75" hidden="false" customHeight="true" outlineLevel="0" collapsed="false">
      <c r="A355" s="188"/>
      <c r="B355" s="188"/>
    </row>
    <row r="356" customFormat="false" ht="12.75" hidden="false" customHeight="true" outlineLevel="0" collapsed="false">
      <c r="A356" s="188"/>
      <c r="B356" s="188"/>
    </row>
    <row r="357" customFormat="false" ht="12.75" hidden="false" customHeight="true" outlineLevel="0" collapsed="false">
      <c r="A357" s="188"/>
      <c r="B357" s="188"/>
    </row>
    <row r="358" customFormat="false" ht="12.75" hidden="false" customHeight="true" outlineLevel="0" collapsed="false">
      <c r="A358" s="188"/>
      <c r="B358" s="188"/>
    </row>
    <row r="359" customFormat="false" ht="12.75" hidden="false" customHeight="true" outlineLevel="0" collapsed="false">
      <c r="A359" s="188"/>
      <c r="B359" s="188"/>
    </row>
    <row r="360" customFormat="false" ht="12.75" hidden="false" customHeight="true" outlineLevel="0" collapsed="false">
      <c r="A360" s="188"/>
      <c r="B360" s="188"/>
    </row>
    <row r="361" customFormat="false" ht="12.75" hidden="false" customHeight="true" outlineLevel="0" collapsed="false">
      <c r="A361" s="188"/>
      <c r="B361" s="188"/>
    </row>
    <row r="362" customFormat="false" ht="12.75" hidden="false" customHeight="true" outlineLevel="0" collapsed="false">
      <c r="A362" s="188"/>
      <c r="B362" s="188"/>
    </row>
    <row r="363" customFormat="false" ht="12.75" hidden="false" customHeight="true" outlineLevel="0" collapsed="false">
      <c r="A363" s="188"/>
      <c r="B363" s="188"/>
    </row>
    <row r="364" customFormat="false" ht="12.75" hidden="false" customHeight="true" outlineLevel="0" collapsed="false">
      <c r="A364" s="188"/>
      <c r="B364" s="188"/>
    </row>
    <row r="365" customFormat="false" ht="12.75" hidden="false" customHeight="true" outlineLevel="0" collapsed="false">
      <c r="A365" s="188"/>
      <c r="B365" s="188"/>
    </row>
    <row r="366" customFormat="false" ht="12.75" hidden="false" customHeight="true" outlineLevel="0" collapsed="false">
      <c r="A366" s="188"/>
      <c r="B366" s="188"/>
    </row>
    <row r="367" customFormat="false" ht="12.75" hidden="false" customHeight="true" outlineLevel="0" collapsed="false">
      <c r="A367" s="188"/>
      <c r="B367" s="188"/>
    </row>
    <row r="368" customFormat="false" ht="12.75" hidden="false" customHeight="true" outlineLevel="0" collapsed="false">
      <c r="A368" s="188"/>
      <c r="B368" s="188"/>
    </row>
    <row r="369" customFormat="false" ht="12.75" hidden="false" customHeight="true" outlineLevel="0" collapsed="false">
      <c r="A369" s="188"/>
      <c r="B369" s="188"/>
    </row>
    <row r="370" customFormat="false" ht="12.75" hidden="false" customHeight="true" outlineLevel="0" collapsed="false">
      <c r="A370" s="188"/>
      <c r="B370" s="188"/>
    </row>
    <row r="371" customFormat="false" ht="12.75" hidden="false" customHeight="true" outlineLevel="0" collapsed="false">
      <c r="A371" s="188"/>
      <c r="B371" s="188"/>
    </row>
    <row r="372" customFormat="false" ht="12.75" hidden="false" customHeight="true" outlineLevel="0" collapsed="false">
      <c r="A372" s="188"/>
      <c r="B372" s="188"/>
    </row>
    <row r="373" customFormat="false" ht="12.75" hidden="false" customHeight="true" outlineLevel="0" collapsed="false">
      <c r="A373" s="188"/>
      <c r="B373" s="188"/>
    </row>
    <row r="374" customFormat="false" ht="12.75" hidden="false" customHeight="true" outlineLevel="0" collapsed="false">
      <c r="A374" s="188"/>
      <c r="B374" s="188"/>
    </row>
    <row r="375" customFormat="false" ht="12.75" hidden="false" customHeight="true" outlineLevel="0" collapsed="false">
      <c r="A375" s="188"/>
      <c r="B375" s="188"/>
    </row>
    <row r="376" customFormat="false" ht="12.75" hidden="false" customHeight="true" outlineLevel="0" collapsed="false">
      <c r="A376" s="188"/>
      <c r="B376" s="188"/>
    </row>
    <row r="377" customFormat="false" ht="12.75" hidden="false" customHeight="true" outlineLevel="0" collapsed="false">
      <c r="A377" s="188"/>
      <c r="B377" s="188"/>
    </row>
    <row r="378" customFormat="false" ht="12.75" hidden="false" customHeight="true" outlineLevel="0" collapsed="false">
      <c r="A378" s="188"/>
      <c r="B378" s="188"/>
    </row>
    <row r="379" customFormat="false" ht="12.75" hidden="false" customHeight="true" outlineLevel="0" collapsed="false">
      <c r="A379" s="188"/>
      <c r="B379" s="188"/>
    </row>
    <row r="380" customFormat="false" ht="12.75" hidden="false" customHeight="true" outlineLevel="0" collapsed="false">
      <c r="A380" s="188"/>
      <c r="B380" s="188"/>
    </row>
    <row r="381" customFormat="false" ht="12.75" hidden="false" customHeight="true" outlineLevel="0" collapsed="false">
      <c r="A381" s="188"/>
      <c r="B381" s="188"/>
    </row>
    <row r="382" customFormat="false" ht="12.75" hidden="false" customHeight="true" outlineLevel="0" collapsed="false">
      <c r="A382" s="188"/>
      <c r="B382" s="188"/>
    </row>
    <row r="383" customFormat="false" ht="12.75" hidden="false" customHeight="true" outlineLevel="0" collapsed="false">
      <c r="A383" s="188"/>
      <c r="B383" s="188"/>
    </row>
    <row r="384" customFormat="false" ht="12.75" hidden="false" customHeight="true" outlineLevel="0" collapsed="false">
      <c r="A384" s="188"/>
      <c r="B384" s="188"/>
    </row>
    <row r="385" customFormat="false" ht="12.75" hidden="false" customHeight="true" outlineLevel="0" collapsed="false">
      <c r="A385" s="188"/>
      <c r="B385" s="188"/>
    </row>
    <row r="386" customFormat="false" ht="12.75" hidden="false" customHeight="true" outlineLevel="0" collapsed="false">
      <c r="A386" s="188"/>
      <c r="B386" s="188"/>
    </row>
    <row r="387" customFormat="false" ht="12.75" hidden="false" customHeight="true" outlineLevel="0" collapsed="false">
      <c r="A387" s="188"/>
      <c r="B387" s="188"/>
    </row>
    <row r="388" customFormat="false" ht="12.75" hidden="false" customHeight="true" outlineLevel="0" collapsed="false">
      <c r="A388" s="188"/>
      <c r="B388" s="188"/>
    </row>
    <row r="389" customFormat="false" ht="12.75" hidden="false" customHeight="true" outlineLevel="0" collapsed="false">
      <c r="A389" s="188"/>
      <c r="B389" s="188"/>
    </row>
    <row r="390" customFormat="false" ht="12.75" hidden="false" customHeight="true" outlineLevel="0" collapsed="false">
      <c r="A390" s="188"/>
      <c r="B390" s="188"/>
    </row>
    <row r="391" customFormat="false" ht="12.75" hidden="false" customHeight="true" outlineLevel="0" collapsed="false">
      <c r="A391" s="188"/>
      <c r="B391" s="188"/>
    </row>
    <row r="392" customFormat="false" ht="12.75" hidden="false" customHeight="true" outlineLevel="0" collapsed="false">
      <c r="A392" s="188"/>
      <c r="B392" s="188"/>
    </row>
    <row r="393" customFormat="false" ht="12.75" hidden="false" customHeight="true" outlineLevel="0" collapsed="false">
      <c r="A393" s="188"/>
      <c r="B393" s="188"/>
    </row>
    <row r="394" customFormat="false" ht="12.75" hidden="false" customHeight="true" outlineLevel="0" collapsed="false">
      <c r="A394" s="188"/>
      <c r="B394" s="188"/>
    </row>
    <row r="395" customFormat="false" ht="12.75" hidden="false" customHeight="true" outlineLevel="0" collapsed="false">
      <c r="A395" s="188"/>
      <c r="B395" s="188"/>
    </row>
    <row r="396" customFormat="false" ht="12.75" hidden="false" customHeight="true" outlineLevel="0" collapsed="false">
      <c r="A396" s="188"/>
      <c r="B396" s="188"/>
    </row>
    <row r="397" customFormat="false" ht="12.75" hidden="false" customHeight="true" outlineLevel="0" collapsed="false">
      <c r="A397" s="188"/>
      <c r="B397" s="188"/>
    </row>
    <row r="398" customFormat="false" ht="12.75" hidden="false" customHeight="true" outlineLevel="0" collapsed="false">
      <c r="A398" s="188"/>
      <c r="B398" s="188"/>
    </row>
    <row r="399" customFormat="false" ht="12.75" hidden="false" customHeight="true" outlineLevel="0" collapsed="false">
      <c r="A399" s="188"/>
      <c r="B399" s="188"/>
    </row>
    <row r="400" customFormat="false" ht="12.75" hidden="false" customHeight="true" outlineLevel="0" collapsed="false">
      <c r="A400" s="188"/>
      <c r="B400" s="188"/>
    </row>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sheetProtection sheet="true" password="960a" objects="true" scenarios="true" selectLockedCells="true"/>
  <mergeCells count="2">
    <mergeCell ref="A1:B1"/>
    <mergeCell ref="B2:B3"/>
  </mergeCell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999"/>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3" activeCellId="0" sqref="A3"/>
    </sheetView>
  </sheetViews>
  <sheetFormatPr defaultColWidth="12.73046875" defaultRowHeight="12" customHeight="true" zeroHeight="false" outlineLevelRow="0" outlineLevelCol="0"/>
  <cols>
    <col collapsed="false" customWidth="true" hidden="false" outlineLevel="0" max="2" min="1" style="147" width="50.63"/>
    <col collapsed="false" customWidth="true" hidden="false" outlineLevel="0" max="3" min="3" style="1" width="10.73"/>
    <col collapsed="false" customWidth="true" hidden="false" outlineLevel="0" max="4" min="4" style="1" width="10.09"/>
    <col collapsed="false" customWidth="true" hidden="false" outlineLevel="0" max="5" min="5" style="1" width="8.73"/>
    <col collapsed="false" customWidth="true" hidden="false" outlineLevel="0" max="6" min="6" style="1" width="14.45"/>
    <col collapsed="false" customWidth="true" hidden="false" outlineLevel="0" max="11" min="7" style="1" width="8.73"/>
    <col collapsed="false" customWidth="false" hidden="false" outlineLevel="0" max="1009" min="31" style="147" width="12.73"/>
    <col collapsed="false" customWidth="true" hidden="false" outlineLevel="0" max="1022" min="1010" style="147" width="11.54"/>
    <col collapsed="false" customWidth="true" hidden="false" outlineLevel="0" max="1024" min="1023" style="1" width="11.54"/>
  </cols>
  <sheetData>
    <row r="1" customFormat="false" ht="58.5" hidden="false" customHeight="true" outlineLevel="0" collapsed="false">
      <c r="A1" s="179" t="s">
        <v>155</v>
      </c>
      <c r="B1" s="179"/>
    </row>
    <row r="2" customFormat="false" ht="69" hidden="false" customHeight="true" outlineLevel="0" collapsed="false">
      <c r="A2" s="200" t="s">
        <v>156</v>
      </c>
      <c r="B2" s="201" t="s">
        <v>157</v>
      </c>
    </row>
    <row r="3" customFormat="false" ht="31.5" hidden="false" customHeight="true" outlineLevel="0" collapsed="false">
      <c r="A3" s="202"/>
      <c r="B3" s="203"/>
    </row>
    <row r="4" customFormat="false" ht="32.25" hidden="false" customHeight="true" outlineLevel="0" collapsed="false">
      <c r="A4" s="202"/>
      <c r="B4" s="203"/>
    </row>
    <row r="5" customFormat="false" ht="39" hidden="false" customHeight="true" outlineLevel="0" collapsed="false">
      <c r="A5" s="202"/>
      <c r="B5" s="203"/>
    </row>
    <row r="6" customFormat="false" ht="24" hidden="false" customHeight="true" outlineLevel="0" collapsed="false">
      <c r="A6" s="202"/>
      <c r="B6" s="203"/>
    </row>
    <row r="7" customFormat="false" ht="24" hidden="false" customHeight="true" outlineLevel="0" collapsed="false">
      <c r="A7" s="202"/>
      <c r="B7" s="203"/>
    </row>
    <row r="8" customFormat="false" ht="24" hidden="false" customHeight="true" outlineLevel="0" collapsed="false">
      <c r="A8" s="202"/>
      <c r="B8" s="203"/>
    </row>
    <row r="9" customFormat="false" ht="24" hidden="false" customHeight="true" outlineLevel="0" collapsed="false">
      <c r="A9" s="202"/>
      <c r="B9" s="203"/>
    </row>
    <row r="10" customFormat="false" ht="24" hidden="false" customHeight="true" outlineLevel="0" collapsed="false">
      <c r="A10" s="202"/>
      <c r="B10" s="203"/>
    </row>
    <row r="11" customFormat="false" ht="24" hidden="false" customHeight="true" outlineLevel="0" collapsed="false">
      <c r="A11" s="202"/>
      <c r="B11" s="203"/>
    </row>
    <row r="12" customFormat="false" ht="24" hidden="false" customHeight="true" outlineLevel="0" collapsed="false">
      <c r="A12" s="202"/>
      <c r="B12" s="203"/>
    </row>
    <row r="13" customFormat="false" ht="24" hidden="false" customHeight="true" outlineLevel="0" collapsed="false">
      <c r="A13" s="202"/>
      <c r="B13" s="203"/>
    </row>
    <row r="14" customFormat="false" ht="24" hidden="false" customHeight="true" outlineLevel="0" collapsed="false">
      <c r="A14" s="202"/>
      <c r="B14" s="203"/>
    </row>
    <row r="15" customFormat="false" ht="24" hidden="false" customHeight="true" outlineLevel="0" collapsed="false">
      <c r="A15" s="202"/>
      <c r="B15" s="203"/>
    </row>
    <row r="16" customFormat="false" ht="24" hidden="false" customHeight="true" outlineLevel="0" collapsed="false">
      <c r="A16" s="202"/>
      <c r="B16" s="203"/>
    </row>
    <row r="17" customFormat="false" ht="24" hidden="false" customHeight="true" outlineLevel="0" collapsed="false">
      <c r="A17" s="202"/>
      <c r="B17" s="203"/>
    </row>
    <row r="18" customFormat="false" ht="24" hidden="false" customHeight="true" outlineLevel="0" collapsed="false">
      <c r="A18" s="202"/>
      <c r="B18" s="203"/>
    </row>
    <row r="19" customFormat="false" ht="24" hidden="false" customHeight="true" outlineLevel="0" collapsed="false">
      <c r="A19" s="202"/>
      <c r="B19" s="203"/>
    </row>
    <row r="20" customFormat="false" ht="24" hidden="false" customHeight="true" outlineLevel="0" collapsed="false">
      <c r="A20" s="202"/>
      <c r="B20" s="203"/>
    </row>
    <row r="21" customFormat="false" ht="24" hidden="false" customHeight="true" outlineLevel="0" collapsed="false">
      <c r="A21" s="202"/>
      <c r="B21" s="203"/>
    </row>
    <row r="22" customFormat="false" ht="24" hidden="false" customHeight="true" outlineLevel="0" collapsed="false">
      <c r="A22" s="202"/>
      <c r="B22" s="203"/>
    </row>
    <row r="23" customFormat="false" ht="24" hidden="false" customHeight="true" outlineLevel="0" collapsed="false">
      <c r="A23" s="202"/>
      <c r="B23" s="203"/>
    </row>
    <row r="24" customFormat="false" ht="24" hidden="false" customHeight="true" outlineLevel="0" collapsed="false">
      <c r="A24" s="202"/>
      <c r="B24" s="203"/>
    </row>
    <row r="25" customFormat="false" ht="24" hidden="false" customHeight="true" outlineLevel="0" collapsed="false">
      <c r="A25" s="202"/>
      <c r="B25" s="203"/>
    </row>
    <row r="26" customFormat="false" ht="24" hidden="false" customHeight="true" outlineLevel="0" collapsed="false">
      <c r="A26" s="202"/>
      <c r="B26" s="203"/>
    </row>
    <row r="27" customFormat="false" ht="24" hidden="false" customHeight="true" outlineLevel="0" collapsed="false">
      <c r="A27" s="202"/>
      <c r="B27" s="203"/>
    </row>
    <row r="28" customFormat="false" ht="24" hidden="false" customHeight="true" outlineLevel="0" collapsed="false">
      <c r="A28" s="202"/>
      <c r="B28" s="203"/>
    </row>
    <row r="29" customFormat="false" ht="24" hidden="false" customHeight="true" outlineLevel="0" collapsed="false">
      <c r="A29" s="202"/>
      <c r="B29" s="203"/>
    </row>
    <row r="30" customFormat="false" ht="24" hidden="false" customHeight="true" outlineLevel="0" collapsed="false">
      <c r="A30" s="202"/>
      <c r="B30" s="203"/>
    </row>
    <row r="31" customFormat="false" ht="24" hidden="false" customHeight="true" outlineLevel="0" collapsed="false">
      <c r="A31" s="202"/>
      <c r="B31" s="203"/>
    </row>
    <row r="32" customFormat="false" ht="24" hidden="false" customHeight="true" outlineLevel="0" collapsed="false">
      <c r="A32" s="202"/>
      <c r="B32" s="203"/>
    </row>
    <row r="33" customFormat="false" ht="24" hidden="false" customHeight="true" outlineLevel="0" collapsed="false">
      <c r="A33" s="202"/>
      <c r="B33" s="203"/>
    </row>
    <row r="34" customFormat="false" ht="24" hidden="false" customHeight="true" outlineLevel="0" collapsed="false">
      <c r="A34" s="202"/>
      <c r="B34" s="203"/>
    </row>
    <row r="35" customFormat="false" ht="24" hidden="false" customHeight="true" outlineLevel="0" collapsed="false">
      <c r="A35" s="202"/>
      <c r="B35" s="203"/>
    </row>
    <row r="36" customFormat="false" ht="24" hidden="false" customHeight="true" outlineLevel="0" collapsed="false">
      <c r="A36" s="202"/>
      <c r="B36" s="203"/>
    </row>
    <row r="37" customFormat="false" ht="24" hidden="false" customHeight="true" outlineLevel="0" collapsed="false">
      <c r="A37" s="202"/>
      <c r="B37" s="203"/>
    </row>
    <row r="38" customFormat="false" ht="24" hidden="false" customHeight="true" outlineLevel="0" collapsed="false">
      <c r="A38" s="202"/>
      <c r="B38" s="203"/>
    </row>
    <row r="39" customFormat="false" ht="24" hidden="false" customHeight="true" outlineLevel="0" collapsed="false">
      <c r="A39" s="202"/>
      <c r="B39" s="203"/>
    </row>
    <row r="40" customFormat="false" ht="24" hidden="false" customHeight="true" outlineLevel="0" collapsed="false">
      <c r="A40" s="202"/>
      <c r="B40" s="203"/>
    </row>
    <row r="41" customFormat="false" ht="24" hidden="false" customHeight="true" outlineLevel="0" collapsed="false">
      <c r="A41" s="202"/>
      <c r="B41" s="203"/>
    </row>
    <row r="42" customFormat="false" ht="24" hidden="false" customHeight="true" outlineLevel="0" collapsed="false">
      <c r="A42" s="202"/>
      <c r="B42" s="203"/>
    </row>
    <row r="43" customFormat="false" ht="24" hidden="false" customHeight="true" outlineLevel="0" collapsed="false">
      <c r="A43" s="202"/>
      <c r="B43" s="203"/>
    </row>
    <row r="44" customFormat="false" ht="24" hidden="false" customHeight="true" outlineLevel="0" collapsed="false">
      <c r="A44" s="202"/>
      <c r="B44" s="203"/>
    </row>
    <row r="45" customFormat="false" ht="24" hidden="false" customHeight="true" outlineLevel="0" collapsed="false">
      <c r="A45" s="202"/>
      <c r="B45" s="203"/>
    </row>
    <row r="46" customFormat="false" ht="24" hidden="false" customHeight="true" outlineLevel="0" collapsed="false">
      <c r="A46" s="202"/>
      <c r="B46" s="203"/>
    </row>
    <row r="47" customFormat="false" ht="24" hidden="false" customHeight="true" outlineLevel="0" collapsed="false">
      <c r="A47" s="202"/>
      <c r="B47" s="203"/>
    </row>
    <row r="48" customFormat="false" ht="24" hidden="false" customHeight="true" outlineLevel="0" collapsed="false">
      <c r="A48" s="202"/>
      <c r="B48" s="203"/>
    </row>
    <row r="49" customFormat="false" ht="24" hidden="false" customHeight="true" outlineLevel="0" collapsed="false">
      <c r="A49" s="202"/>
      <c r="B49" s="203"/>
    </row>
    <row r="50" customFormat="false" ht="24" hidden="false" customHeight="true" outlineLevel="0" collapsed="false">
      <c r="A50" s="202"/>
      <c r="B50" s="203"/>
    </row>
    <row r="51" customFormat="false" ht="24" hidden="false" customHeight="true" outlineLevel="0" collapsed="false">
      <c r="A51" s="204"/>
      <c r="B51" s="188"/>
    </row>
    <row r="52" customFormat="false" ht="24" hidden="false" customHeight="true" outlineLevel="0" collapsed="false">
      <c r="A52" s="204"/>
      <c r="B52" s="188"/>
    </row>
    <row r="53" customFormat="false" ht="24" hidden="false" customHeight="true" outlineLevel="0" collapsed="false">
      <c r="A53" s="204"/>
      <c r="B53" s="188"/>
    </row>
    <row r="54" customFormat="false" ht="24" hidden="false" customHeight="true" outlineLevel="0" collapsed="false">
      <c r="A54" s="204"/>
      <c r="B54" s="188"/>
    </row>
    <row r="55" customFormat="false" ht="24" hidden="false" customHeight="true" outlineLevel="0" collapsed="false">
      <c r="A55" s="204"/>
      <c r="B55" s="188"/>
    </row>
    <row r="56" customFormat="false" ht="24" hidden="false" customHeight="true" outlineLevel="0" collapsed="false">
      <c r="A56" s="204"/>
      <c r="B56" s="188"/>
    </row>
    <row r="57" customFormat="false" ht="24" hidden="false" customHeight="true" outlineLevel="0" collapsed="false">
      <c r="A57" s="204"/>
      <c r="B57" s="188"/>
    </row>
    <row r="58" customFormat="false" ht="24" hidden="false" customHeight="true" outlineLevel="0" collapsed="false">
      <c r="A58" s="204"/>
      <c r="B58" s="188"/>
    </row>
    <row r="59" customFormat="false" ht="24" hidden="false" customHeight="true" outlineLevel="0" collapsed="false">
      <c r="A59" s="204"/>
      <c r="B59" s="188"/>
    </row>
    <row r="60" customFormat="false" ht="24" hidden="false" customHeight="true" outlineLevel="0" collapsed="false">
      <c r="A60" s="204"/>
      <c r="B60" s="188"/>
    </row>
    <row r="61" customFormat="false" ht="24" hidden="false" customHeight="true" outlineLevel="0" collapsed="false">
      <c r="A61" s="204"/>
      <c r="B61" s="188"/>
    </row>
    <row r="62" customFormat="false" ht="24" hidden="false" customHeight="true" outlineLevel="0" collapsed="false">
      <c r="A62" s="204"/>
      <c r="B62" s="188"/>
    </row>
    <row r="63" customFormat="false" ht="24" hidden="false" customHeight="true" outlineLevel="0" collapsed="false">
      <c r="A63" s="204"/>
      <c r="B63" s="188"/>
    </row>
    <row r="64" customFormat="false" ht="24" hidden="false" customHeight="true" outlineLevel="0" collapsed="false">
      <c r="A64" s="204"/>
      <c r="B64" s="188"/>
    </row>
    <row r="65" customFormat="false" ht="24" hidden="false" customHeight="true" outlineLevel="0" collapsed="false">
      <c r="A65" s="204"/>
      <c r="B65" s="188"/>
    </row>
    <row r="66" customFormat="false" ht="24" hidden="false" customHeight="true" outlineLevel="0" collapsed="false">
      <c r="A66" s="204"/>
      <c r="B66" s="188"/>
    </row>
    <row r="67" customFormat="false" ht="24" hidden="false" customHeight="true" outlineLevel="0" collapsed="false">
      <c r="A67" s="204"/>
      <c r="B67" s="188"/>
    </row>
    <row r="68" customFormat="false" ht="24" hidden="false" customHeight="true" outlineLevel="0" collapsed="false">
      <c r="A68" s="204"/>
      <c r="B68" s="188"/>
    </row>
    <row r="69" customFormat="false" ht="24" hidden="false" customHeight="true" outlineLevel="0" collapsed="false">
      <c r="A69" s="204"/>
      <c r="B69" s="188"/>
    </row>
    <row r="70" customFormat="false" ht="24" hidden="false" customHeight="true" outlineLevel="0" collapsed="false">
      <c r="A70" s="204"/>
      <c r="B70" s="188"/>
    </row>
    <row r="71" customFormat="false" ht="24" hidden="false" customHeight="true" outlineLevel="0" collapsed="false">
      <c r="A71" s="204"/>
      <c r="B71" s="188"/>
    </row>
    <row r="72" customFormat="false" ht="24" hidden="false" customHeight="true" outlineLevel="0" collapsed="false">
      <c r="A72" s="204"/>
      <c r="B72" s="188"/>
    </row>
    <row r="73" customFormat="false" ht="24" hidden="false" customHeight="true" outlineLevel="0" collapsed="false">
      <c r="A73" s="204"/>
      <c r="B73" s="188"/>
    </row>
    <row r="74" customFormat="false" ht="24" hidden="false" customHeight="true" outlineLevel="0" collapsed="false">
      <c r="A74" s="204"/>
      <c r="B74" s="188"/>
    </row>
    <row r="75" customFormat="false" ht="24" hidden="false" customHeight="true" outlineLevel="0" collapsed="false">
      <c r="A75" s="204"/>
      <c r="B75" s="188"/>
    </row>
    <row r="76" customFormat="false" ht="24" hidden="false" customHeight="true" outlineLevel="0" collapsed="false">
      <c r="A76" s="204"/>
      <c r="B76" s="188"/>
    </row>
    <row r="77" customFormat="false" ht="24" hidden="false" customHeight="true" outlineLevel="0" collapsed="false">
      <c r="A77" s="204"/>
      <c r="B77" s="188"/>
    </row>
    <row r="78" customFormat="false" ht="24" hidden="false" customHeight="true" outlineLevel="0" collapsed="false">
      <c r="A78" s="204"/>
      <c r="B78" s="188"/>
    </row>
    <row r="79" customFormat="false" ht="24" hidden="false" customHeight="true" outlineLevel="0" collapsed="false">
      <c r="A79" s="204"/>
      <c r="B79" s="188"/>
    </row>
    <row r="80" customFormat="false" ht="24" hidden="false" customHeight="true" outlineLevel="0" collapsed="false">
      <c r="A80" s="204"/>
      <c r="B80" s="188"/>
    </row>
    <row r="81" customFormat="false" ht="24" hidden="false" customHeight="true" outlineLevel="0" collapsed="false">
      <c r="A81" s="204"/>
      <c r="B81" s="188"/>
    </row>
    <row r="82" customFormat="false" ht="24" hidden="false" customHeight="true" outlineLevel="0" collapsed="false">
      <c r="A82" s="204"/>
      <c r="B82" s="188"/>
    </row>
    <row r="83" customFormat="false" ht="24" hidden="false" customHeight="true" outlineLevel="0" collapsed="false">
      <c r="A83" s="204"/>
      <c r="B83" s="188"/>
    </row>
    <row r="84" customFormat="false" ht="24" hidden="false" customHeight="true" outlineLevel="0" collapsed="false">
      <c r="A84" s="204"/>
      <c r="B84" s="188"/>
    </row>
    <row r="85" customFormat="false" ht="24" hidden="false" customHeight="true" outlineLevel="0" collapsed="false">
      <c r="A85" s="204"/>
      <c r="B85" s="188"/>
    </row>
    <row r="86" customFormat="false" ht="24" hidden="false" customHeight="true" outlineLevel="0" collapsed="false">
      <c r="A86" s="204"/>
      <c r="B86" s="188"/>
    </row>
    <row r="87" customFormat="false" ht="24" hidden="false" customHeight="true" outlineLevel="0" collapsed="false">
      <c r="A87" s="204"/>
      <c r="B87" s="188"/>
    </row>
    <row r="88" customFormat="false" ht="24" hidden="false" customHeight="true" outlineLevel="0" collapsed="false">
      <c r="A88" s="204"/>
      <c r="B88" s="188"/>
    </row>
    <row r="89" customFormat="false" ht="24" hidden="false" customHeight="true" outlineLevel="0" collapsed="false">
      <c r="A89" s="204"/>
      <c r="B89" s="188"/>
    </row>
    <row r="90" customFormat="false" ht="24" hidden="false" customHeight="true" outlineLevel="0" collapsed="false">
      <c r="A90" s="204"/>
      <c r="B90" s="188"/>
    </row>
    <row r="91" customFormat="false" ht="24" hidden="false" customHeight="true" outlineLevel="0" collapsed="false">
      <c r="A91" s="204"/>
      <c r="B91" s="188"/>
    </row>
    <row r="92" customFormat="false" ht="24" hidden="false" customHeight="true" outlineLevel="0" collapsed="false">
      <c r="A92" s="204"/>
      <c r="B92" s="188"/>
    </row>
    <row r="93" customFormat="false" ht="24" hidden="false" customHeight="true" outlineLevel="0" collapsed="false">
      <c r="A93" s="204"/>
      <c r="B93" s="188"/>
    </row>
    <row r="94" customFormat="false" ht="24" hidden="false" customHeight="true" outlineLevel="0" collapsed="false">
      <c r="A94" s="204"/>
      <c r="B94" s="188"/>
    </row>
    <row r="95" customFormat="false" ht="24" hidden="false" customHeight="true" outlineLevel="0" collapsed="false">
      <c r="A95" s="204"/>
      <c r="B95" s="188"/>
    </row>
    <row r="96" customFormat="false" ht="24" hidden="false" customHeight="true" outlineLevel="0" collapsed="false">
      <c r="A96" s="204"/>
      <c r="B96" s="188"/>
    </row>
    <row r="97" customFormat="false" ht="24" hidden="false" customHeight="true" outlineLevel="0" collapsed="false">
      <c r="A97" s="204"/>
      <c r="B97" s="188"/>
    </row>
    <row r="98" customFormat="false" ht="24" hidden="false" customHeight="true" outlineLevel="0" collapsed="false">
      <c r="A98" s="204"/>
      <c r="B98" s="188"/>
    </row>
    <row r="99" customFormat="false" ht="24" hidden="false" customHeight="true" outlineLevel="0" collapsed="false">
      <c r="A99" s="204"/>
      <c r="B99" s="188"/>
    </row>
    <row r="100" customFormat="false" ht="24" hidden="false" customHeight="true" outlineLevel="0" collapsed="false">
      <c r="A100" s="204"/>
      <c r="B100" s="188"/>
    </row>
    <row r="101" customFormat="false" ht="24" hidden="false" customHeight="true" outlineLevel="0" collapsed="false">
      <c r="A101" s="204"/>
      <c r="B101" s="188"/>
    </row>
    <row r="102" customFormat="false" ht="24" hidden="false" customHeight="true" outlineLevel="0" collapsed="false">
      <c r="A102" s="204"/>
      <c r="B102" s="188"/>
    </row>
    <row r="103" customFormat="false" ht="24" hidden="false" customHeight="true" outlineLevel="0" collapsed="false">
      <c r="A103" s="204"/>
      <c r="B103" s="188"/>
    </row>
    <row r="104" customFormat="false" ht="24" hidden="false" customHeight="true" outlineLevel="0" collapsed="false">
      <c r="A104" s="204"/>
      <c r="B104" s="188"/>
    </row>
    <row r="105" customFormat="false" ht="24" hidden="false" customHeight="true" outlineLevel="0" collapsed="false">
      <c r="A105" s="204"/>
      <c r="B105" s="188"/>
    </row>
    <row r="106" customFormat="false" ht="24" hidden="false" customHeight="true" outlineLevel="0" collapsed="false">
      <c r="A106" s="204"/>
      <c r="B106" s="188"/>
    </row>
    <row r="107" customFormat="false" ht="24" hidden="false" customHeight="true" outlineLevel="0" collapsed="false">
      <c r="A107" s="204"/>
      <c r="B107" s="188"/>
    </row>
    <row r="108" customFormat="false" ht="24" hidden="false" customHeight="true" outlineLevel="0" collapsed="false">
      <c r="A108" s="204"/>
      <c r="B108" s="188"/>
    </row>
    <row r="109" customFormat="false" ht="24" hidden="false" customHeight="true" outlineLevel="0" collapsed="false">
      <c r="A109" s="204"/>
      <c r="B109" s="188"/>
    </row>
    <row r="110" customFormat="false" ht="24" hidden="false" customHeight="true" outlineLevel="0" collapsed="false">
      <c r="A110" s="204"/>
      <c r="B110" s="188"/>
    </row>
    <row r="111" customFormat="false" ht="24" hidden="false" customHeight="true" outlineLevel="0" collapsed="false">
      <c r="A111" s="204"/>
      <c r="B111" s="188"/>
    </row>
    <row r="112" customFormat="false" ht="24" hidden="false" customHeight="true" outlineLevel="0" collapsed="false">
      <c r="A112" s="204"/>
      <c r="B112" s="188"/>
    </row>
    <row r="113" customFormat="false" ht="24" hidden="false" customHeight="true" outlineLevel="0" collapsed="false">
      <c r="A113" s="204"/>
      <c r="B113" s="188"/>
    </row>
    <row r="114" customFormat="false" ht="24" hidden="false" customHeight="true" outlineLevel="0" collapsed="false">
      <c r="A114" s="204"/>
      <c r="B114" s="188"/>
    </row>
    <row r="115" customFormat="false" ht="24" hidden="false" customHeight="true" outlineLevel="0" collapsed="false">
      <c r="A115" s="204"/>
      <c r="B115" s="188"/>
    </row>
    <row r="116" customFormat="false" ht="24" hidden="false" customHeight="true" outlineLevel="0" collapsed="false">
      <c r="A116" s="204"/>
      <c r="B116" s="188"/>
    </row>
    <row r="117" customFormat="false" ht="24" hidden="false" customHeight="true" outlineLevel="0" collapsed="false">
      <c r="A117" s="204"/>
      <c r="B117" s="188"/>
    </row>
    <row r="118" customFormat="false" ht="24" hidden="false" customHeight="true" outlineLevel="0" collapsed="false">
      <c r="A118" s="204"/>
      <c r="B118" s="188"/>
    </row>
    <row r="119" customFormat="false" ht="24" hidden="false" customHeight="true" outlineLevel="0" collapsed="false">
      <c r="A119" s="204"/>
      <c r="B119" s="188"/>
    </row>
    <row r="120" customFormat="false" ht="24" hidden="false" customHeight="true" outlineLevel="0" collapsed="false">
      <c r="A120" s="204"/>
      <c r="B120" s="188"/>
    </row>
    <row r="121" customFormat="false" ht="24" hidden="false" customHeight="true" outlineLevel="0" collapsed="false">
      <c r="A121" s="204"/>
      <c r="B121" s="188"/>
    </row>
    <row r="122" customFormat="false" ht="24" hidden="false" customHeight="true" outlineLevel="0" collapsed="false">
      <c r="A122" s="204"/>
      <c r="B122" s="188"/>
    </row>
    <row r="123" customFormat="false" ht="24" hidden="false" customHeight="true" outlineLevel="0" collapsed="false">
      <c r="A123" s="204"/>
      <c r="B123" s="188"/>
    </row>
    <row r="124" customFormat="false" ht="24" hidden="false" customHeight="true" outlineLevel="0" collapsed="false">
      <c r="A124" s="204"/>
      <c r="B124" s="188"/>
    </row>
    <row r="125" customFormat="false" ht="24" hidden="false" customHeight="true" outlineLevel="0" collapsed="false">
      <c r="A125" s="204"/>
      <c r="B125" s="188"/>
    </row>
    <row r="126" customFormat="false" ht="24" hidden="false" customHeight="true" outlineLevel="0" collapsed="false">
      <c r="A126" s="204"/>
      <c r="B126" s="188"/>
    </row>
    <row r="127" customFormat="false" ht="24" hidden="false" customHeight="true" outlineLevel="0" collapsed="false">
      <c r="A127" s="204"/>
      <c r="B127" s="188"/>
    </row>
    <row r="128" customFormat="false" ht="24" hidden="false" customHeight="true" outlineLevel="0" collapsed="false">
      <c r="A128" s="204"/>
      <c r="B128" s="188"/>
    </row>
    <row r="129" customFormat="false" ht="24" hidden="false" customHeight="true" outlineLevel="0" collapsed="false">
      <c r="A129" s="204"/>
      <c r="B129" s="188"/>
    </row>
    <row r="130" customFormat="false" ht="24" hidden="false" customHeight="true" outlineLevel="0" collapsed="false">
      <c r="A130" s="204"/>
      <c r="B130" s="188"/>
    </row>
    <row r="131" customFormat="false" ht="24" hidden="false" customHeight="true" outlineLevel="0" collapsed="false">
      <c r="A131" s="204"/>
      <c r="B131" s="188"/>
    </row>
    <row r="132" customFormat="false" ht="24" hidden="false" customHeight="true" outlineLevel="0" collapsed="false">
      <c r="A132" s="204"/>
      <c r="B132" s="188"/>
    </row>
    <row r="133" customFormat="false" ht="24" hidden="false" customHeight="true" outlineLevel="0" collapsed="false">
      <c r="A133" s="204"/>
      <c r="B133" s="188"/>
    </row>
    <row r="134" customFormat="false" ht="24" hidden="false" customHeight="true" outlineLevel="0" collapsed="false">
      <c r="A134" s="204"/>
      <c r="B134" s="188"/>
    </row>
    <row r="135" customFormat="false" ht="24" hidden="false" customHeight="true" outlineLevel="0" collapsed="false">
      <c r="A135" s="204"/>
      <c r="B135" s="188"/>
    </row>
    <row r="136" customFormat="false" ht="24" hidden="false" customHeight="true" outlineLevel="0" collapsed="false">
      <c r="A136" s="204"/>
      <c r="B136" s="188"/>
    </row>
    <row r="137" customFormat="false" ht="24" hidden="false" customHeight="true" outlineLevel="0" collapsed="false">
      <c r="A137" s="204"/>
      <c r="B137" s="188"/>
    </row>
    <row r="138" customFormat="false" ht="24" hidden="false" customHeight="true" outlineLevel="0" collapsed="false">
      <c r="A138" s="204"/>
      <c r="B138" s="188"/>
    </row>
    <row r="139" customFormat="false" ht="24" hidden="false" customHeight="true" outlineLevel="0" collapsed="false">
      <c r="A139" s="204"/>
      <c r="B139" s="188"/>
    </row>
    <row r="140" customFormat="false" ht="24" hidden="false" customHeight="true" outlineLevel="0" collapsed="false">
      <c r="A140" s="204"/>
      <c r="B140" s="188"/>
    </row>
    <row r="141" customFormat="false" ht="24" hidden="false" customHeight="true" outlineLevel="0" collapsed="false">
      <c r="A141" s="204"/>
      <c r="B141" s="188"/>
    </row>
    <row r="142" customFormat="false" ht="24" hidden="false" customHeight="true" outlineLevel="0" collapsed="false">
      <c r="A142" s="204"/>
      <c r="B142" s="188"/>
    </row>
    <row r="143" customFormat="false" ht="24" hidden="false" customHeight="true" outlineLevel="0" collapsed="false">
      <c r="A143" s="204"/>
      <c r="B143" s="188"/>
    </row>
    <row r="144" customFormat="false" ht="24" hidden="false" customHeight="true" outlineLevel="0" collapsed="false">
      <c r="A144" s="204"/>
      <c r="B144" s="188"/>
    </row>
    <row r="145" customFormat="false" ht="24" hidden="false" customHeight="true" outlineLevel="0" collapsed="false">
      <c r="A145" s="204"/>
      <c r="B145" s="188"/>
    </row>
    <row r="146" customFormat="false" ht="24" hidden="false" customHeight="true" outlineLevel="0" collapsed="false">
      <c r="A146" s="204"/>
      <c r="B146" s="188"/>
    </row>
    <row r="147" customFormat="false" ht="24" hidden="false" customHeight="true" outlineLevel="0" collapsed="false">
      <c r="A147" s="204"/>
      <c r="B147" s="188"/>
    </row>
    <row r="148" customFormat="false" ht="24" hidden="false" customHeight="true" outlineLevel="0" collapsed="false">
      <c r="A148" s="204"/>
      <c r="B148" s="188"/>
    </row>
    <row r="149" customFormat="false" ht="24" hidden="false" customHeight="true" outlineLevel="0" collapsed="false">
      <c r="A149" s="204"/>
      <c r="B149" s="188"/>
    </row>
    <row r="150" customFormat="false" ht="24" hidden="false" customHeight="true" outlineLevel="0" collapsed="false">
      <c r="A150" s="204"/>
      <c r="B150" s="188"/>
    </row>
    <row r="151" customFormat="false" ht="24" hidden="false" customHeight="true" outlineLevel="0" collapsed="false">
      <c r="A151" s="204"/>
      <c r="B151" s="188"/>
    </row>
    <row r="152" customFormat="false" ht="24" hidden="false" customHeight="true" outlineLevel="0" collapsed="false">
      <c r="A152" s="204"/>
      <c r="B152" s="188"/>
    </row>
    <row r="153" customFormat="false" ht="24" hidden="false" customHeight="true" outlineLevel="0" collapsed="false">
      <c r="A153" s="204"/>
      <c r="B153" s="188"/>
    </row>
    <row r="154" customFormat="false" ht="24" hidden="false" customHeight="true" outlineLevel="0" collapsed="false">
      <c r="A154" s="204"/>
      <c r="B154" s="188"/>
    </row>
    <row r="155" customFormat="false" ht="24" hidden="false" customHeight="true" outlineLevel="0" collapsed="false">
      <c r="A155" s="204"/>
      <c r="B155" s="188"/>
    </row>
    <row r="156" customFormat="false" ht="24" hidden="false" customHeight="true" outlineLevel="0" collapsed="false">
      <c r="A156" s="204"/>
      <c r="B156" s="188"/>
    </row>
    <row r="157" customFormat="false" ht="24" hidden="false" customHeight="true" outlineLevel="0" collapsed="false">
      <c r="A157" s="204"/>
      <c r="B157" s="188"/>
    </row>
    <row r="158" customFormat="false" ht="24" hidden="false" customHeight="true" outlineLevel="0" collapsed="false">
      <c r="A158" s="204"/>
      <c r="B158" s="188"/>
    </row>
    <row r="159" customFormat="false" ht="24" hidden="false" customHeight="true" outlineLevel="0" collapsed="false">
      <c r="A159" s="204"/>
      <c r="B159" s="188"/>
    </row>
    <row r="160" customFormat="false" ht="24" hidden="false" customHeight="true" outlineLevel="0" collapsed="false">
      <c r="A160" s="204"/>
      <c r="B160" s="188"/>
    </row>
    <row r="161" customFormat="false" ht="24" hidden="false" customHeight="true" outlineLevel="0" collapsed="false">
      <c r="A161" s="204"/>
      <c r="B161" s="188"/>
    </row>
    <row r="162" customFormat="false" ht="24" hidden="false" customHeight="true" outlineLevel="0" collapsed="false">
      <c r="A162" s="204"/>
      <c r="B162" s="188"/>
    </row>
    <row r="163" customFormat="false" ht="24" hidden="false" customHeight="true" outlineLevel="0" collapsed="false">
      <c r="A163" s="204"/>
      <c r="B163" s="188"/>
    </row>
    <row r="164" customFormat="false" ht="24" hidden="false" customHeight="true" outlineLevel="0" collapsed="false">
      <c r="A164" s="204"/>
      <c r="B164" s="188"/>
    </row>
    <row r="165" customFormat="false" ht="24" hidden="false" customHeight="true" outlineLevel="0" collapsed="false">
      <c r="A165" s="204"/>
      <c r="B165" s="188"/>
    </row>
    <row r="166" customFormat="false" ht="24" hidden="false" customHeight="true" outlineLevel="0" collapsed="false">
      <c r="A166" s="204"/>
      <c r="B166" s="188"/>
    </row>
    <row r="167" customFormat="false" ht="24" hidden="false" customHeight="true" outlineLevel="0" collapsed="false">
      <c r="A167" s="204"/>
      <c r="B167" s="188"/>
    </row>
    <row r="168" customFormat="false" ht="24" hidden="false" customHeight="true" outlineLevel="0" collapsed="false">
      <c r="A168" s="204"/>
      <c r="B168" s="188"/>
    </row>
    <row r="169" customFormat="false" ht="24" hidden="false" customHeight="true" outlineLevel="0" collapsed="false">
      <c r="A169" s="204"/>
      <c r="B169" s="188"/>
    </row>
    <row r="170" customFormat="false" ht="24" hidden="false" customHeight="true" outlineLevel="0" collapsed="false">
      <c r="A170" s="204"/>
      <c r="B170" s="188"/>
    </row>
    <row r="171" customFormat="false" ht="24" hidden="false" customHeight="true" outlineLevel="0" collapsed="false">
      <c r="A171" s="204"/>
      <c r="B171" s="188"/>
    </row>
    <row r="172" customFormat="false" ht="24" hidden="false" customHeight="true" outlineLevel="0" collapsed="false">
      <c r="A172" s="204"/>
      <c r="B172" s="188"/>
    </row>
    <row r="173" customFormat="false" ht="24" hidden="false" customHeight="true" outlineLevel="0" collapsed="false">
      <c r="A173" s="204"/>
      <c r="B173" s="188"/>
    </row>
    <row r="174" customFormat="false" ht="24" hidden="false" customHeight="true" outlineLevel="0" collapsed="false">
      <c r="A174" s="204"/>
      <c r="B174" s="188"/>
    </row>
    <row r="175" customFormat="false" ht="24" hidden="false" customHeight="true" outlineLevel="0" collapsed="false">
      <c r="A175" s="204"/>
      <c r="B175" s="188"/>
    </row>
    <row r="176" customFormat="false" ht="24" hidden="false" customHeight="true" outlineLevel="0" collapsed="false">
      <c r="A176" s="204"/>
      <c r="B176" s="188"/>
    </row>
    <row r="177" customFormat="false" ht="24" hidden="false" customHeight="true" outlineLevel="0" collapsed="false">
      <c r="A177" s="204"/>
      <c r="B177" s="188"/>
    </row>
    <row r="178" customFormat="false" ht="24" hidden="false" customHeight="true" outlineLevel="0" collapsed="false">
      <c r="A178" s="204"/>
      <c r="B178" s="188"/>
    </row>
    <row r="179" customFormat="false" ht="24" hidden="false" customHeight="true" outlineLevel="0" collapsed="false">
      <c r="A179" s="204"/>
      <c r="B179" s="188"/>
    </row>
    <row r="180" customFormat="false" ht="24" hidden="false" customHeight="true" outlineLevel="0" collapsed="false">
      <c r="A180" s="204"/>
      <c r="B180" s="188"/>
    </row>
    <row r="181" customFormat="false" ht="24" hidden="false" customHeight="true" outlineLevel="0" collapsed="false">
      <c r="A181" s="204"/>
      <c r="B181" s="188"/>
    </row>
    <row r="182" customFormat="false" ht="24" hidden="false" customHeight="true" outlineLevel="0" collapsed="false">
      <c r="A182" s="204"/>
      <c r="B182" s="188"/>
    </row>
    <row r="183" customFormat="false" ht="24" hidden="false" customHeight="true" outlineLevel="0" collapsed="false">
      <c r="A183" s="204"/>
      <c r="B183" s="188"/>
    </row>
    <row r="184" customFormat="false" ht="24" hidden="false" customHeight="true" outlineLevel="0" collapsed="false">
      <c r="A184" s="204"/>
      <c r="B184" s="188"/>
    </row>
    <row r="185" customFormat="false" ht="24" hidden="false" customHeight="true" outlineLevel="0" collapsed="false">
      <c r="A185" s="204"/>
      <c r="B185" s="188"/>
    </row>
    <row r="186" customFormat="false" ht="24" hidden="false" customHeight="true" outlineLevel="0" collapsed="false">
      <c r="A186" s="204"/>
      <c r="B186" s="188"/>
    </row>
    <row r="187" customFormat="false" ht="24" hidden="false" customHeight="true" outlineLevel="0" collapsed="false">
      <c r="A187" s="204"/>
      <c r="B187" s="188"/>
    </row>
    <row r="188" customFormat="false" ht="24" hidden="false" customHeight="true" outlineLevel="0" collapsed="false">
      <c r="A188" s="204"/>
      <c r="B188" s="188"/>
    </row>
    <row r="189" customFormat="false" ht="24" hidden="false" customHeight="true" outlineLevel="0" collapsed="false">
      <c r="A189" s="204"/>
      <c r="B189" s="188"/>
    </row>
    <row r="190" customFormat="false" ht="24" hidden="false" customHeight="true" outlineLevel="0" collapsed="false">
      <c r="A190" s="204"/>
      <c r="B190" s="188"/>
    </row>
    <row r="191" customFormat="false" ht="24" hidden="false" customHeight="true" outlineLevel="0" collapsed="false">
      <c r="A191" s="204"/>
      <c r="B191" s="188"/>
    </row>
    <row r="192" customFormat="false" ht="24" hidden="false" customHeight="true" outlineLevel="0" collapsed="false">
      <c r="A192" s="204"/>
      <c r="B192" s="188"/>
    </row>
    <row r="193" customFormat="false" ht="24" hidden="false" customHeight="true" outlineLevel="0" collapsed="false">
      <c r="A193" s="204"/>
      <c r="B193" s="188"/>
    </row>
    <row r="194" customFormat="false" ht="24" hidden="false" customHeight="true" outlineLevel="0" collapsed="false">
      <c r="A194" s="204"/>
      <c r="B194" s="188"/>
    </row>
    <row r="195" customFormat="false" ht="24" hidden="false" customHeight="true" outlineLevel="0" collapsed="false">
      <c r="A195" s="204"/>
      <c r="B195" s="188"/>
    </row>
    <row r="196" customFormat="false" ht="24" hidden="false" customHeight="true" outlineLevel="0" collapsed="false">
      <c r="A196" s="204"/>
      <c r="B196" s="188"/>
    </row>
    <row r="197" customFormat="false" ht="24" hidden="false" customHeight="true" outlineLevel="0" collapsed="false">
      <c r="A197" s="204"/>
      <c r="B197" s="188"/>
    </row>
    <row r="198" customFormat="false" ht="24" hidden="false" customHeight="true" outlineLevel="0" collapsed="false">
      <c r="A198" s="204"/>
      <c r="B198" s="188"/>
    </row>
    <row r="199" customFormat="false" ht="24" hidden="false" customHeight="true" outlineLevel="0" collapsed="false">
      <c r="A199" s="204"/>
      <c r="B199" s="188"/>
    </row>
    <row r="200" customFormat="false" ht="16.5" hidden="false" customHeight="true" outlineLevel="0" collapsed="false">
      <c r="A200" s="204"/>
      <c r="B200" s="188"/>
    </row>
    <row r="201" customFormat="false" ht="16.5" hidden="false" customHeight="true" outlineLevel="0" collapsed="false">
      <c r="B201" s="188"/>
    </row>
    <row r="202" customFormat="false" ht="16.5" hidden="false" customHeight="true" outlineLevel="0" collapsed="false">
      <c r="B202" s="188"/>
    </row>
    <row r="203" customFormat="false" ht="16.5" hidden="false" customHeight="true" outlineLevel="0" collapsed="false">
      <c r="B203" s="188"/>
    </row>
    <row r="204" customFormat="false" ht="16.5" hidden="false" customHeight="true" outlineLevel="0" collapsed="false">
      <c r="B204" s="188"/>
    </row>
    <row r="205" customFormat="false" ht="16.5" hidden="false" customHeight="true" outlineLevel="0" collapsed="false">
      <c r="B205" s="188"/>
    </row>
    <row r="206" customFormat="false" ht="16.5" hidden="false" customHeight="true" outlineLevel="0" collapsed="false">
      <c r="B206" s="188"/>
    </row>
    <row r="207" customFormat="false" ht="16.5" hidden="false" customHeight="true" outlineLevel="0" collapsed="false">
      <c r="B207" s="188"/>
    </row>
    <row r="208" customFormat="false" ht="16.5" hidden="false" customHeight="true" outlineLevel="0" collapsed="false">
      <c r="B208" s="188"/>
    </row>
    <row r="209" customFormat="false" ht="16.5" hidden="false" customHeight="true" outlineLevel="0" collapsed="false">
      <c r="B209" s="188"/>
    </row>
    <row r="210" customFormat="false" ht="16.5" hidden="false" customHeight="true" outlineLevel="0" collapsed="false">
      <c r="B210" s="188"/>
    </row>
    <row r="211" customFormat="false" ht="16.5" hidden="false" customHeight="true" outlineLevel="0" collapsed="false">
      <c r="A211" s="186"/>
      <c r="B211" s="188"/>
    </row>
    <row r="212" customFormat="false" ht="16.5" hidden="false" customHeight="true" outlineLevel="0" collapsed="false">
      <c r="A212" s="186"/>
      <c r="B212" s="188"/>
    </row>
    <row r="213" customFormat="false" ht="16.5" hidden="false" customHeight="true" outlineLevel="0" collapsed="false">
      <c r="A213" s="186"/>
      <c r="B213" s="188"/>
    </row>
    <row r="214" customFormat="false" ht="16.5" hidden="false" customHeight="true" outlineLevel="0" collapsed="false">
      <c r="A214" s="186"/>
      <c r="B214" s="188"/>
    </row>
    <row r="215" customFormat="false" ht="16.5" hidden="false" customHeight="true" outlineLevel="0" collapsed="false">
      <c r="A215" s="186"/>
      <c r="B215" s="188"/>
    </row>
    <row r="216" customFormat="false" ht="16.5" hidden="false" customHeight="true" outlineLevel="0" collapsed="false">
      <c r="A216" s="186"/>
      <c r="B216" s="188"/>
    </row>
    <row r="217" customFormat="false" ht="16.5" hidden="false" customHeight="true" outlineLevel="0" collapsed="false">
      <c r="A217" s="186"/>
      <c r="B217" s="188"/>
    </row>
    <row r="218" customFormat="false" ht="16.5" hidden="false" customHeight="true" outlineLevel="0" collapsed="false">
      <c r="A218" s="186"/>
      <c r="B218" s="188"/>
    </row>
    <row r="219" customFormat="false" ht="16.5" hidden="false" customHeight="true" outlineLevel="0" collapsed="false">
      <c r="A219" s="186"/>
      <c r="B219" s="188"/>
    </row>
    <row r="220" customFormat="false" ht="16.5" hidden="false" customHeight="true" outlineLevel="0" collapsed="false">
      <c r="A220" s="186"/>
      <c r="B220" s="188"/>
    </row>
    <row r="221" customFormat="false" ht="16.5" hidden="false" customHeight="true" outlineLevel="0" collapsed="false">
      <c r="A221" s="186"/>
      <c r="B221" s="188"/>
    </row>
    <row r="222" customFormat="false" ht="16.5" hidden="false" customHeight="true" outlineLevel="0" collapsed="false">
      <c r="A222" s="186"/>
      <c r="B222" s="188"/>
    </row>
    <row r="223" customFormat="false" ht="16.5" hidden="false" customHeight="true" outlineLevel="0" collapsed="false">
      <c r="A223" s="186"/>
      <c r="B223" s="188"/>
    </row>
    <row r="224" customFormat="false" ht="16.5" hidden="false" customHeight="true" outlineLevel="0" collapsed="false">
      <c r="A224" s="186"/>
      <c r="B224" s="188"/>
    </row>
    <row r="225" customFormat="false" ht="16.5" hidden="false" customHeight="true" outlineLevel="0" collapsed="false">
      <c r="A225" s="186"/>
      <c r="B225" s="188"/>
    </row>
    <row r="226" customFormat="false" ht="16.5" hidden="false" customHeight="true" outlineLevel="0" collapsed="false">
      <c r="A226" s="186"/>
      <c r="B226" s="188"/>
    </row>
    <row r="227" customFormat="false" ht="16.5" hidden="false" customHeight="true" outlineLevel="0" collapsed="false">
      <c r="A227" s="186"/>
      <c r="B227" s="188"/>
    </row>
    <row r="228" customFormat="false" ht="16.5" hidden="false" customHeight="true" outlineLevel="0" collapsed="false">
      <c r="A228" s="186"/>
      <c r="B228" s="188"/>
    </row>
    <row r="229" customFormat="false" ht="16.5" hidden="false" customHeight="true" outlineLevel="0" collapsed="false">
      <c r="A229" s="186"/>
      <c r="B229" s="188"/>
    </row>
    <row r="230" customFormat="false" ht="16.5" hidden="false" customHeight="true" outlineLevel="0" collapsed="false">
      <c r="A230" s="186"/>
      <c r="B230" s="188"/>
    </row>
    <row r="231" customFormat="false" ht="16.5" hidden="false" customHeight="true" outlineLevel="0" collapsed="false">
      <c r="A231" s="186"/>
      <c r="B231" s="188"/>
    </row>
    <row r="232" customFormat="false" ht="16.5" hidden="false" customHeight="true" outlineLevel="0" collapsed="false">
      <c r="A232" s="186"/>
      <c r="B232" s="188"/>
    </row>
    <row r="233" customFormat="false" ht="16.5" hidden="false" customHeight="true" outlineLevel="0" collapsed="false">
      <c r="A233" s="186"/>
      <c r="B233" s="188"/>
    </row>
    <row r="234" customFormat="false" ht="16.5" hidden="false" customHeight="true" outlineLevel="0" collapsed="false">
      <c r="A234" s="186"/>
      <c r="B234" s="188"/>
    </row>
    <row r="235" customFormat="false" ht="16.5" hidden="false" customHeight="true" outlineLevel="0" collapsed="false">
      <c r="A235" s="186"/>
      <c r="B235" s="188"/>
    </row>
    <row r="236" customFormat="false" ht="16.5" hidden="false" customHeight="true" outlineLevel="0" collapsed="false">
      <c r="A236" s="186"/>
      <c r="B236" s="188"/>
    </row>
    <row r="237" customFormat="false" ht="16.5" hidden="false" customHeight="true" outlineLevel="0" collapsed="false">
      <c r="A237" s="186"/>
      <c r="B237" s="188"/>
    </row>
    <row r="238" customFormat="false" ht="16.5" hidden="false" customHeight="true" outlineLevel="0" collapsed="false">
      <c r="A238" s="186"/>
      <c r="B238" s="188"/>
    </row>
    <row r="239" customFormat="false" ht="16.5" hidden="false" customHeight="true" outlineLevel="0" collapsed="false">
      <c r="A239" s="186"/>
      <c r="B239" s="188"/>
    </row>
    <row r="240" customFormat="false" ht="16.5" hidden="false" customHeight="true" outlineLevel="0" collapsed="false">
      <c r="A240" s="186"/>
      <c r="B240" s="188"/>
    </row>
    <row r="241" customFormat="false" ht="16.5" hidden="false" customHeight="true" outlineLevel="0" collapsed="false">
      <c r="A241" s="186"/>
      <c r="B241" s="188"/>
    </row>
    <row r="242" customFormat="false" ht="16.5" hidden="false" customHeight="true" outlineLevel="0" collapsed="false">
      <c r="A242" s="186"/>
      <c r="B242" s="188"/>
    </row>
    <row r="243" customFormat="false" ht="16.5" hidden="false" customHeight="true" outlineLevel="0" collapsed="false">
      <c r="A243" s="186"/>
      <c r="B243" s="188"/>
    </row>
    <row r="244" customFormat="false" ht="16.5" hidden="false" customHeight="true" outlineLevel="0" collapsed="false">
      <c r="A244" s="186"/>
      <c r="B244" s="188"/>
    </row>
    <row r="245" customFormat="false" ht="16.5" hidden="false" customHeight="true" outlineLevel="0" collapsed="false">
      <c r="A245" s="186"/>
      <c r="B245" s="188"/>
    </row>
    <row r="246" customFormat="false" ht="16.5" hidden="false" customHeight="true" outlineLevel="0" collapsed="false">
      <c r="A246" s="186"/>
      <c r="B246" s="188"/>
    </row>
    <row r="247" customFormat="false" ht="16.5" hidden="false" customHeight="true" outlineLevel="0" collapsed="false">
      <c r="A247" s="186"/>
      <c r="B247" s="188"/>
    </row>
    <row r="248" customFormat="false" ht="16.5" hidden="false" customHeight="true" outlineLevel="0" collapsed="false">
      <c r="A248" s="186"/>
      <c r="B248" s="188"/>
    </row>
    <row r="249" customFormat="false" ht="16.5" hidden="false" customHeight="true" outlineLevel="0" collapsed="false">
      <c r="A249" s="186"/>
      <c r="B249" s="188"/>
    </row>
    <row r="250" customFormat="false" ht="16.5" hidden="false" customHeight="true" outlineLevel="0" collapsed="false">
      <c r="A250" s="186"/>
      <c r="B250" s="188"/>
    </row>
    <row r="251" customFormat="false" ht="16.5" hidden="false" customHeight="true" outlineLevel="0" collapsed="false">
      <c r="A251" s="186"/>
      <c r="B251" s="188"/>
    </row>
    <row r="252" customFormat="false" ht="16.5" hidden="false" customHeight="true" outlineLevel="0" collapsed="false">
      <c r="A252" s="186"/>
      <c r="B252" s="188"/>
    </row>
    <row r="253" customFormat="false" ht="16.5" hidden="false" customHeight="true" outlineLevel="0" collapsed="false">
      <c r="A253" s="186"/>
      <c r="B253" s="188"/>
    </row>
    <row r="254" customFormat="false" ht="16.5" hidden="false" customHeight="true" outlineLevel="0" collapsed="false">
      <c r="A254" s="186"/>
      <c r="B254" s="188"/>
    </row>
    <row r="255" customFormat="false" ht="16.5" hidden="false" customHeight="true" outlineLevel="0" collapsed="false">
      <c r="A255" s="186"/>
      <c r="B255" s="188"/>
    </row>
    <row r="256" customFormat="false" ht="16.5" hidden="false" customHeight="true" outlineLevel="0" collapsed="false">
      <c r="A256" s="186"/>
      <c r="B256" s="188"/>
    </row>
    <row r="257" customFormat="false" ht="16.5" hidden="false" customHeight="true" outlineLevel="0" collapsed="false">
      <c r="A257" s="186"/>
      <c r="B257" s="188"/>
    </row>
    <row r="258" customFormat="false" ht="16.5" hidden="false" customHeight="true" outlineLevel="0" collapsed="false">
      <c r="A258" s="186"/>
      <c r="B258" s="188"/>
    </row>
    <row r="259" customFormat="false" ht="16.5" hidden="false" customHeight="true" outlineLevel="0" collapsed="false">
      <c r="A259" s="186"/>
      <c r="B259" s="188"/>
    </row>
    <row r="260" customFormat="false" ht="16.5" hidden="false" customHeight="true" outlineLevel="0" collapsed="false">
      <c r="A260" s="186"/>
      <c r="B260" s="188"/>
    </row>
    <row r="261" customFormat="false" ht="16.5" hidden="false" customHeight="true" outlineLevel="0" collapsed="false">
      <c r="A261" s="186"/>
      <c r="B261" s="188"/>
    </row>
    <row r="262" customFormat="false" ht="16.5" hidden="false" customHeight="true" outlineLevel="0" collapsed="false">
      <c r="A262" s="186"/>
      <c r="B262" s="188"/>
    </row>
    <row r="263" customFormat="false" ht="16.5" hidden="false" customHeight="true" outlineLevel="0" collapsed="false">
      <c r="A263" s="186"/>
      <c r="B263" s="188"/>
    </row>
    <row r="264" customFormat="false" ht="16.5" hidden="false" customHeight="true" outlineLevel="0" collapsed="false">
      <c r="A264" s="186"/>
      <c r="B264" s="188"/>
    </row>
    <row r="265" customFormat="false" ht="16.5" hidden="false" customHeight="true" outlineLevel="0" collapsed="false">
      <c r="A265" s="186"/>
      <c r="B265" s="188"/>
    </row>
    <row r="266" customFormat="false" ht="16.5" hidden="false" customHeight="true" outlineLevel="0" collapsed="false">
      <c r="A266" s="186"/>
      <c r="B266" s="188"/>
    </row>
    <row r="267" customFormat="false" ht="16.5" hidden="false" customHeight="true" outlineLevel="0" collapsed="false">
      <c r="A267" s="186"/>
      <c r="B267" s="188"/>
    </row>
    <row r="268" customFormat="false" ht="16.5" hidden="false" customHeight="true" outlineLevel="0" collapsed="false">
      <c r="A268" s="186"/>
      <c r="B268" s="188"/>
    </row>
    <row r="269" customFormat="false" ht="16.5" hidden="false" customHeight="true" outlineLevel="0" collapsed="false">
      <c r="A269" s="186"/>
      <c r="B269" s="188"/>
    </row>
    <row r="270" customFormat="false" ht="16.5" hidden="false" customHeight="true" outlineLevel="0" collapsed="false">
      <c r="A270" s="186"/>
      <c r="B270" s="188"/>
    </row>
    <row r="271" customFormat="false" ht="16.5" hidden="false" customHeight="true" outlineLevel="0" collapsed="false">
      <c r="A271" s="186"/>
      <c r="B271" s="188"/>
    </row>
    <row r="272" customFormat="false" ht="16.5" hidden="false" customHeight="true" outlineLevel="0" collapsed="false">
      <c r="A272" s="186"/>
      <c r="B272" s="188"/>
    </row>
    <row r="273" customFormat="false" ht="16.5" hidden="false" customHeight="true" outlineLevel="0" collapsed="false">
      <c r="A273" s="186"/>
      <c r="B273" s="188"/>
    </row>
    <row r="274" customFormat="false" ht="16.5" hidden="false" customHeight="true" outlineLevel="0" collapsed="false">
      <c r="A274" s="186"/>
      <c r="B274" s="188"/>
    </row>
    <row r="275" customFormat="false" ht="16.5" hidden="false" customHeight="true" outlineLevel="0" collapsed="false">
      <c r="A275" s="186"/>
      <c r="B275" s="188"/>
    </row>
    <row r="276" customFormat="false" ht="16.5" hidden="false" customHeight="true" outlineLevel="0" collapsed="false">
      <c r="A276" s="186"/>
      <c r="B276" s="188"/>
    </row>
    <row r="277" customFormat="false" ht="16.5" hidden="false" customHeight="true" outlineLevel="0" collapsed="false">
      <c r="A277" s="186"/>
      <c r="B277" s="188"/>
    </row>
    <row r="278" customFormat="false" ht="16.5" hidden="false" customHeight="true" outlineLevel="0" collapsed="false">
      <c r="A278" s="186"/>
      <c r="B278" s="188"/>
    </row>
    <row r="279" customFormat="false" ht="16.5" hidden="false" customHeight="true" outlineLevel="0" collapsed="false">
      <c r="A279" s="186"/>
      <c r="B279" s="188"/>
    </row>
    <row r="280" customFormat="false" ht="16.5" hidden="false" customHeight="true" outlineLevel="0" collapsed="false">
      <c r="A280" s="186"/>
      <c r="B280" s="188"/>
    </row>
    <row r="281" customFormat="false" ht="16.5" hidden="false" customHeight="true" outlineLevel="0" collapsed="false">
      <c r="A281" s="186"/>
      <c r="B281" s="188"/>
    </row>
    <row r="282" customFormat="false" ht="16.5" hidden="false" customHeight="true" outlineLevel="0" collapsed="false">
      <c r="A282" s="186"/>
      <c r="B282" s="188"/>
    </row>
    <row r="283" customFormat="false" ht="16.5" hidden="false" customHeight="true" outlineLevel="0" collapsed="false">
      <c r="A283" s="186"/>
      <c r="B283" s="188"/>
    </row>
    <row r="284" customFormat="false" ht="16.5" hidden="false" customHeight="true" outlineLevel="0" collapsed="false">
      <c r="A284" s="186"/>
      <c r="B284" s="188"/>
    </row>
    <row r="285" customFormat="false" ht="16.5" hidden="false" customHeight="true" outlineLevel="0" collapsed="false">
      <c r="A285" s="186"/>
      <c r="B285" s="188"/>
    </row>
    <row r="286" customFormat="false" ht="16.5" hidden="false" customHeight="true" outlineLevel="0" collapsed="false">
      <c r="A286" s="186"/>
      <c r="B286" s="188"/>
    </row>
    <row r="287" customFormat="false" ht="16.5" hidden="false" customHeight="true" outlineLevel="0" collapsed="false">
      <c r="A287" s="186"/>
      <c r="B287" s="188"/>
    </row>
    <row r="288" customFormat="false" ht="16.5" hidden="false" customHeight="true" outlineLevel="0" collapsed="false">
      <c r="A288" s="186"/>
      <c r="B288" s="188"/>
    </row>
    <row r="289" customFormat="false" ht="16.5" hidden="false" customHeight="true" outlineLevel="0" collapsed="false">
      <c r="A289" s="186"/>
      <c r="B289" s="188"/>
    </row>
    <row r="290" customFormat="false" ht="16.5" hidden="false" customHeight="true" outlineLevel="0" collapsed="false">
      <c r="A290" s="186"/>
      <c r="B290" s="188"/>
    </row>
    <row r="291" customFormat="false" ht="16.5" hidden="false" customHeight="true" outlineLevel="0" collapsed="false">
      <c r="A291" s="186"/>
      <c r="B291" s="188"/>
    </row>
    <row r="292" customFormat="false" ht="16.5" hidden="false" customHeight="true" outlineLevel="0" collapsed="false">
      <c r="A292" s="186"/>
      <c r="B292" s="188"/>
    </row>
    <row r="293" customFormat="false" ht="16.5" hidden="false" customHeight="true" outlineLevel="0" collapsed="false">
      <c r="A293" s="186"/>
      <c r="B293" s="188"/>
    </row>
    <row r="294" customFormat="false" ht="16.5" hidden="false" customHeight="true" outlineLevel="0" collapsed="false">
      <c r="A294" s="186"/>
      <c r="B294" s="188"/>
    </row>
    <row r="295" customFormat="false" ht="16.5" hidden="false" customHeight="true" outlineLevel="0" collapsed="false">
      <c r="A295" s="186"/>
      <c r="B295" s="188"/>
    </row>
    <row r="296" customFormat="false" ht="16.5" hidden="false" customHeight="true" outlineLevel="0" collapsed="false">
      <c r="A296" s="186"/>
      <c r="B296" s="188"/>
    </row>
    <row r="297" customFormat="false" ht="16.5" hidden="false" customHeight="true" outlineLevel="0" collapsed="false">
      <c r="A297" s="186"/>
      <c r="B297" s="188"/>
    </row>
    <row r="298" customFormat="false" ht="16.5" hidden="false" customHeight="true" outlineLevel="0" collapsed="false">
      <c r="A298" s="186"/>
      <c r="B298" s="188"/>
    </row>
    <row r="299" customFormat="false" ht="16.5" hidden="false" customHeight="true" outlineLevel="0" collapsed="false">
      <c r="A299" s="186"/>
      <c r="B299" s="188"/>
    </row>
    <row r="300" customFormat="false" ht="16.5" hidden="false" customHeight="true" outlineLevel="0" collapsed="false">
      <c r="A300" s="186"/>
      <c r="B300" s="188"/>
    </row>
    <row r="301" customFormat="false" ht="16.5" hidden="false" customHeight="true" outlineLevel="0" collapsed="false">
      <c r="A301" s="186"/>
      <c r="B301" s="188"/>
    </row>
    <row r="302" customFormat="false" ht="16.5" hidden="false" customHeight="true" outlineLevel="0" collapsed="false">
      <c r="A302" s="186"/>
      <c r="B302" s="188"/>
    </row>
    <row r="303" customFormat="false" ht="16.5" hidden="false" customHeight="true" outlineLevel="0" collapsed="false">
      <c r="A303" s="186"/>
      <c r="B303" s="188"/>
    </row>
    <row r="304" customFormat="false" ht="16.5" hidden="false" customHeight="true" outlineLevel="0" collapsed="false">
      <c r="A304" s="186"/>
      <c r="B304" s="188"/>
    </row>
    <row r="305" customFormat="false" ht="16.5" hidden="false" customHeight="true" outlineLevel="0" collapsed="false">
      <c r="A305" s="186"/>
      <c r="B305" s="188"/>
    </row>
    <row r="306" customFormat="false" ht="16.5" hidden="false" customHeight="true" outlineLevel="0" collapsed="false">
      <c r="A306" s="186"/>
      <c r="B306" s="188"/>
    </row>
    <row r="307" customFormat="false" ht="16.5" hidden="false" customHeight="true" outlineLevel="0" collapsed="false">
      <c r="A307" s="186"/>
      <c r="B307" s="188"/>
    </row>
    <row r="308" customFormat="false" ht="16.5" hidden="false" customHeight="true" outlineLevel="0" collapsed="false">
      <c r="A308" s="186"/>
      <c r="B308" s="188"/>
    </row>
    <row r="309" customFormat="false" ht="16.5" hidden="false" customHeight="true" outlineLevel="0" collapsed="false">
      <c r="A309" s="186"/>
      <c r="B309" s="188"/>
    </row>
    <row r="310" customFormat="false" ht="16.5" hidden="false" customHeight="true" outlineLevel="0" collapsed="false">
      <c r="A310" s="186"/>
      <c r="B310" s="188"/>
    </row>
    <row r="311" customFormat="false" ht="16.5" hidden="false" customHeight="true" outlineLevel="0" collapsed="false">
      <c r="A311" s="186"/>
      <c r="B311" s="188"/>
    </row>
    <row r="312" customFormat="false" ht="16.5" hidden="false" customHeight="true" outlineLevel="0" collapsed="false">
      <c r="A312" s="186"/>
      <c r="B312" s="188"/>
    </row>
    <row r="313" customFormat="false" ht="16.5" hidden="false" customHeight="true" outlineLevel="0" collapsed="false">
      <c r="A313" s="186"/>
      <c r="B313" s="188"/>
    </row>
    <row r="314" customFormat="false" ht="16.5" hidden="false" customHeight="true" outlineLevel="0" collapsed="false">
      <c r="A314" s="186"/>
      <c r="B314" s="188"/>
    </row>
    <row r="315" customFormat="false" ht="16.5" hidden="false" customHeight="true" outlineLevel="0" collapsed="false">
      <c r="A315" s="186"/>
      <c r="B315" s="188"/>
    </row>
    <row r="316" customFormat="false" ht="16.5" hidden="false" customHeight="true" outlineLevel="0" collapsed="false">
      <c r="A316" s="186"/>
      <c r="B316" s="188"/>
    </row>
    <row r="317" customFormat="false" ht="16.5" hidden="false" customHeight="true" outlineLevel="0" collapsed="false">
      <c r="A317" s="186"/>
      <c r="B317" s="188"/>
    </row>
    <row r="318" customFormat="false" ht="16.5" hidden="false" customHeight="true" outlineLevel="0" collapsed="false">
      <c r="A318" s="186"/>
      <c r="B318" s="188"/>
    </row>
    <row r="319" customFormat="false" ht="16.5" hidden="false" customHeight="true" outlineLevel="0" collapsed="false">
      <c r="A319" s="186"/>
      <c r="B319" s="188"/>
    </row>
    <row r="320" customFormat="false" ht="16.5" hidden="false" customHeight="true" outlineLevel="0" collapsed="false">
      <c r="A320" s="186"/>
      <c r="B320" s="188"/>
    </row>
    <row r="321" customFormat="false" ht="16.5" hidden="false" customHeight="true" outlineLevel="0" collapsed="false">
      <c r="A321" s="186"/>
      <c r="B321" s="188"/>
    </row>
    <row r="322" customFormat="false" ht="16.5" hidden="false" customHeight="true" outlineLevel="0" collapsed="false">
      <c r="A322" s="186"/>
      <c r="B322" s="188"/>
    </row>
    <row r="323" customFormat="false" ht="16.5" hidden="false" customHeight="true" outlineLevel="0" collapsed="false">
      <c r="A323" s="186"/>
      <c r="B323" s="188"/>
    </row>
    <row r="324" customFormat="false" ht="16.5" hidden="false" customHeight="true" outlineLevel="0" collapsed="false">
      <c r="A324" s="186"/>
      <c r="B324" s="188"/>
    </row>
    <row r="325" customFormat="false" ht="16.5" hidden="false" customHeight="true" outlineLevel="0" collapsed="false">
      <c r="A325" s="186"/>
      <c r="B325" s="188"/>
    </row>
    <row r="326" customFormat="false" ht="16.5" hidden="false" customHeight="true" outlineLevel="0" collapsed="false">
      <c r="A326" s="186"/>
      <c r="B326" s="188"/>
    </row>
    <row r="327" customFormat="false" ht="16.5" hidden="false" customHeight="true" outlineLevel="0" collapsed="false">
      <c r="A327" s="186"/>
      <c r="B327" s="188"/>
    </row>
    <row r="328" customFormat="false" ht="16.5" hidden="false" customHeight="true" outlineLevel="0" collapsed="false">
      <c r="A328" s="186"/>
      <c r="B328" s="188"/>
    </row>
    <row r="329" customFormat="false" ht="16.5" hidden="false" customHeight="true" outlineLevel="0" collapsed="false">
      <c r="A329" s="186"/>
      <c r="B329" s="188"/>
    </row>
    <row r="330" customFormat="false" ht="16.5" hidden="false" customHeight="true" outlineLevel="0" collapsed="false">
      <c r="A330" s="186"/>
      <c r="B330" s="188"/>
    </row>
    <row r="331" customFormat="false" ht="16.5" hidden="false" customHeight="true" outlineLevel="0" collapsed="false">
      <c r="A331" s="186"/>
      <c r="B331" s="188"/>
    </row>
    <row r="332" customFormat="false" ht="16.5" hidden="false" customHeight="true" outlineLevel="0" collapsed="false">
      <c r="A332" s="186"/>
      <c r="B332" s="188"/>
    </row>
    <row r="333" customFormat="false" ht="16.5" hidden="false" customHeight="true" outlineLevel="0" collapsed="false">
      <c r="A333" s="186"/>
      <c r="B333" s="188"/>
    </row>
    <row r="334" customFormat="false" ht="16.5" hidden="false" customHeight="true" outlineLevel="0" collapsed="false">
      <c r="A334" s="186"/>
      <c r="B334" s="188"/>
    </row>
    <row r="335" customFormat="false" ht="16.5" hidden="false" customHeight="true" outlineLevel="0" collapsed="false">
      <c r="A335" s="186"/>
      <c r="B335" s="188"/>
    </row>
    <row r="336" customFormat="false" ht="16.5" hidden="false" customHeight="true" outlineLevel="0" collapsed="false">
      <c r="A336" s="186"/>
      <c r="B336" s="188"/>
    </row>
    <row r="337" customFormat="false" ht="16.5" hidden="false" customHeight="true" outlineLevel="0" collapsed="false">
      <c r="A337" s="186"/>
      <c r="B337" s="188"/>
    </row>
    <row r="338" customFormat="false" ht="16.5" hidden="false" customHeight="true" outlineLevel="0" collapsed="false">
      <c r="A338" s="186"/>
      <c r="B338" s="188"/>
    </row>
    <row r="339" customFormat="false" ht="16.5" hidden="false" customHeight="true" outlineLevel="0" collapsed="false">
      <c r="A339" s="186"/>
      <c r="B339" s="188"/>
    </row>
    <row r="340" customFormat="false" ht="16.5" hidden="false" customHeight="true" outlineLevel="0" collapsed="false">
      <c r="A340" s="186"/>
      <c r="B340" s="188"/>
    </row>
    <row r="341" customFormat="false" ht="16.5" hidden="false" customHeight="true" outlineLevel="0" collapsed="false">
      <c r="A341" s="186"/>
      <c r="B341" s="188"/>
    </row>
    <row r="342" customFormat="false" ht="16.5" hidden="false" customHeight="true" outlineLevel="0" collapsed="false">
      <c r="A342" s="186"/>
      <c r="B342" s="188"/>
    </row>
    <row r="343" customFormat="false" ht="16.5" hidden="false" customHeight="true" outlineLevel="0" collapsed="false">
      <c r="A343" s="186"/>
      <c r="B343" s="188"/>
    </row>
    <row r="344" customFormat="false" ht="16.5" hidden="false" customHeight="true" outlineLevel="0" collapsed="false">
      <c r="A344" s="186"/>
      <c r="B344" s="188"/>
    </row>
    <row r="345" customFormat="false" ht="16.5" hidden="false" customHeight="true" outlineLevel="0" collapsed="false">
      <c r="A345" s="186"/>
      <c r="B345" s="188"/>
    </row>
    <row r="346" customFormat="false" ht="16.5" hidden="false" customHeight="true" outlineLevel="0" collapsed="false">
      <c r="A346" s="186"/>
      <c r="B346" s="188"/>
    </row>
    <row r="347" customFormat="false" ht="16.5" hidden="false" customHeight="true" outlineLevel="0" collapsed="false">
      <c r="A347" s="186"/>
      <c r="B347" s="188"/>
    </row>
    <row r="348" customFormat="false" ht="16.5" hidden="false" customHeight="true" outlineLevel="0" collapsed="false">
      <c r="A348" s="186"/>
      <c r="B348" s="188"/>
    </row>
    <row r="349" customFormat="false" ht="16.5" hidden="false" customHeight="true" outlineLevel="0" collapsed="false">
      <c r="A349" s="186"/>
      <c r="B349" s="188"/>
    </row>
    <row r="350" customFormat="false" ht="16.5" hidden="false" customHeight="true" outlineLevel="0" collapsed="false">
      <c r="A350" s="186"/>
      <c r="B350" s="188"/>
    </row>
    <row r="351" customFormat="false" ht="16.5" hidden="false" customHeight="true" outlineLevel="0" collapsed="false">
      <c r="A351" s="186"/>
      <c r="B351" s="188"/>
    </row>
    <row r="352" customFormat="false" ht="16.5" hidden="false" customHeight="true" outlineLevel="0" collapsed="false">
      <c r="A352" s="186"/>
      <c r="B352" s="188"/>
    </row>
    <row r="353" customFormat="false" ht="16.5" hidden="false" customHeight="true" outlineLevel="0" collapsed="false">
      <c r="A353" s="186"/>
      <c r="B353" s="188"/>
    </row>
    <row r="354" customFormat="false" ht="16.5" hidden="false" customHeight="true" outlineLevel="0" collapsed="false">
      <c r="A354" s="186"/>
      <c r="B354" s="188"/>
    </row>
    <row r="355" customFormat="false" ht="16.5" hidden="false" customHeight="true" outlineLevel="0" collapsed="false">
      <c r="A355" s="186"/>
      <c r="B355" s="188"/>
    </row>
    <row r="356" customFormat="false" ht="16.5" hidden="false" customHeight="true" outlineLevel="0" collapsed="false">
      <c r="A356" s="186"/>
      <c r="B356" s="188"/>
    </row>
    <row r="357" customFormat="false" ht="16.5" hidden="false" customHeight="true" outlineLevel="0" collapsed="false">
      <c r="A357" s="186"/>
      <c r="B357" s="188"/>
    </row>
    <row r="358" customFormat="false" ht="16.5" hidden="false" customHeight="true" outlineLevel="0" collapsed="false">
      <c r="A358" s="186"/>
      <c r="B358" s="188"/>
    </row>
    <row r="359" customFormat="false" ht="16.5" hidden="false" customHeight="true" outlineLevel="0" collapsed="false">
      <c r="A359" s="186"/>
      <c r="B359" s="188"/>
    </row>
    <row r="360" customFormat="false" ht="16.5" hidden="false" customHeight="true" outlineLevel="0" collapsed="false">
      <c r="A360" s="186"/>
      <c r="B360" s="188"/>
    </row>
    <row r="361" customFormat="false" ht="16.5" hidden="false" customHeight="true" outlineLevel="0" collapsed="false">
      <c r="A361" s="186"/>
      <c r="B361" s="188"/>
    </row>
    <row r="362" customFormat="false" ht="16.5" hidden="false" customHeight="true" outlineLevel="0" collapsed="false">
      <c r="A362" s="186"/>
      <c r="B362" s="188"/>
    </row>
    <row r="363" customFormat="false" ht="16.5" hidden="false" customHeight="true" outlineLevel="0" collapsed="false">
      <c r="A363" s="186"/>
      <c r="B363" s="188"/>
    </row>
    <row r="364" customFormat="false" ht="16.5" hidden="false" customHeight="true" outlineLevel="0" collapsed="false">
      <c r="A364" s="186"/>
      <c r="B364" s="188"/>
    </row>
    <row r="365" customFormat="false" ht="16.5" hidden="false" customHeight="true" outlineLevel="0" collapsed="false">
      <c r="A365" s="186"/>
      <c r="B365" s="188"/>
    </row>
    <row r="366" customFormat="false" ht="16.5" hidden="false" customHeight="true" outlineLevel="0" collapsed="false">
      <c r="A366" s="186"/>
      <c r="B366" s="188"/>
    </row>
    <row r="367" customFormat="false" ht="16.5" hidden="false" customHeight="true" outlineLevel="0" collapsed="false">
      <c r="A367" s="186"/>
      <c r="B367" s="188"/>
    </row>
    <row r="368" customFormat="false" ht="16.5" hidden="false" customHeight="true" outlineLevel="0" collapsed="false">
      <c r="A368" s="186"/>
      <c r="B368" s="188"/>
    </row>
    <row r="369" customFormat="false" ht="16.5" hidden="false" customHeight="true" outlineLevel="0" collapsed="false">
      <c r="A369" s="186"/>
      <c r="B369" s="188"/>
    </row>
    <row r="370" customFormat="false" ht="16.5" hidden="false" customHeight="true" outlineLevel="0" collapsed="false">
      <c r="A370" s="186"/>
      <c r="B370" s="188"/>
    </row>
    <row r="371" customFormat="false" ht="16.5" hidden="false" customHeight="true" outlineLevel="0" collapsed="false">
      <c r="A371" s="186"/>
      <c r="B371" s="188"/>
    </row>
    <row r="372" customFormat="false" ht="16.5" hidden="false" customHeight="true" outlineLevel="0" collapsed="false">
      <c r="A372" s="186"/>
      <c r="B372" s="188"/>
    </row>
    <row r="373" customFormat="false" ht="16.5" hidden="false" customHeight="true" outlineLevel="0" collapsed="false">
      <c r="A373" s="186"/>
      <c r="B373" s="188"/>
    </row>
    <row r="374" customFormat="false" ht="16.5" hidden="false" customHeight="true" outlineLevel="0" collapsed="false">
      <c r="A374" s="186"/>
      <c r="B374" s="188"/>
    </row>
    <row r="375" customFormat="false" ht="16.5" hidden="false" customHeight="true" outlineLevel="0" collapsed="false">
      <c r="A375" s="186"/>
      <c r="B375" s="188"/>
    </row>
    <row r="376" customFormat="false" ht="16.5" hidden="false" customHeight="true" outlineLevel="0" collapsed="false">
      <c r="A376" s="186"/>
      <c r="B376" s="188"/>
    </row>
    <row r="377" customFormat="false" ht="16.5" hidden="false" customHeight="true" outlineLevel="0" collapsed="false">
      <c r="A377" s="186"/>
      <c r="B377" s="188"/>
    </row>
    <row r="378" customFormat="false" ht="16.5" hidden="false" customHeight="true" outlineLevel="0" collapsed="false">
      <c r="A378" s="186"/>
      <c r="B378" s="188"/>
    </row>
    <row r="379" customFormat="false" ht="16.5" hidden="false" customHeight="true" outlineLevel="0" collapsed="false">
      <c r="A379" s="186"/>
      <c r="B379" s="188"/>
    </row>
    <row r="380" customFormat="false" ht="16.5" hidden="false" customHeight="true" outlineLevel="0" collapsed="false">
      <c r="A380" s="186"/>
      <c r="B380" s="188"/>
    </row>
    <row r="381" customFormat="false" ht="16.5" hidden="false" customHeight="true" outlineLevel="0" collapsed="false">
      <c r="A381" s="186"/>
      <c r="B381" s="188"/>
    </row>
    <row r="382" customFormat="false" ht="16.5" hidden="false" customHeight="true" outlineLevel="0" collapsed="false">
      <c r="A382" s="186"/>
      <c r="B382" s="188"/>
    </row>
    <row r="383" customFormat="false" ht="16.5" hidden="false" customHeight="true" outlineLevel="0" collapsed="false">
      <c r="A383" s="186"/>
      <c r="B383" s="188"/>
    </row>
    <row r="384" customFormat="false" ht="16.5" hidden="false" customHeight="true" outlineLevel="0" collapsed="false">
      <c r="A384" s="186"/>
      <c r="B384" s="188"/>
    </row>
    <row r="385" customFormat="false" ht="16.5" hidden="false" customHeight="true" outlineLevel="0" collapsed="false">
      <c r="A385" s="186"/>
      <c r="B385" s="188"/>
    </row>
    <row r="386" customFormat="false" ht="16.5" hidden="false" customHeight="true" outlineLevel="0" collapsed="false">
      <c r="A386" s="186"/>
      <c r="B386" s="188"/>
    </row>
    <row r="387" customFormat="false" ht="16.5" hidden="false" customHeight="true" outlineLevel="0" collapsed="false">
      <c r="A387" s="186"/>
      <c r="B387" s="188"/>
    </row>
    <row r="388" customFormat="false" ht="16.5" hidden="false" customHeight="true" outlineLevel="0" collapsed="false">
      <c r="A388" s="186"/>
      <c r="B388" s="188"/>
    </row>
    <row r="389" customFormat="false" ht="16.5" hidden="false" customHeight="true" outlineLevel="0" collapsed="false">
      <c r="A389" s="186"/>
      <c r="B389" s="188"/>
    </row>
    <row r="390" customFormat="false" ht="16.5" hidden="false" customHeight="true" outlineLevel="0" collapsed="false">
      <c r="A390" s="186"/>
      <c r="B390" s="188"/>
    </row>
    <row r="391" customFormat="false" ht="16.5" hidden="false" customHeight="true" outlineLevel="0" collapsed="false">
      <c r="A391" s="186"/>
      <c r="B391" s="188"/>
    </row>
    <row r="392" customFormat="false" ht="16.5" hidden="false" customHeight="true" outlineLevel="0" collapsed="false">
      <c r="A392" s="186"/>
      <c r="B392" s="188"/>
    </row>
    <row r="393" customFormat="false" ht="16.5" hidden="false" customHeight="true" outlineLevel="0" collapsed="false">
      <c r="A393" s="186"/>
      <c r="B393" s="188"/>
    </row>
    <row r="394" customFormat="false" ht="16.5" hidden="false" customHeight="true" outlineLevel="0" collapsed="false">
      <c r="A394" s="186"/>
      <c r="B394" s="188"/>
    </row>
    <row r="395" customFormat="false" ht="16.5" hidden="false" customHeight="true" outlineLevel="0" collapsed="false">
      <c r="A395" s="186"/>
      <c r="B395" s="188"/>
    </row>
    <row r="396" customFormat="false" ht="16.5" hidden="false" customHeight="true" outlineLevel="0" collapsed="false">
      <c r="A396" s="186"/>
      <c r="B396" s="188"/>
    </row>
    <row r="397" customFormat="false" ht="16.5" hidden="false" customHeight="true" outlineLevel="0" collapsed="false">
      <c r="A397" s="186"/>
      <c r="B397" s="188"/>
    </row>
    <row r="398" customFormat="false" ht="16.5" hidden="false" customHeight="true" outlineLevel="0" collapsed="false">
      <c r="A398" s="186"/>
      <c r="B398" s="188"/>
    </row>
    <row r="399" customFormat="false" ht="16.5" hidden="false" customHeight="true" outlineLevel="0" collapsed="false">
      <c r="A399" s="186"/>
      <c r="B399" s="188"/>
    </row>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sheetProtection sheet="true" password="960a" objects="true" scenarios="true"/>
  <mergeCells count="1">
    <mergeCell ref="A1:B1"/>
  </mergeCells>
  <dataValidations count="1">
    <dataValidation allowBlank="true" errorStyle="stop" operator="equal" showDropDown="false" showErrorMessage="true" showInputMessage="false" sqref="A3:A210" type="list">
      <formula1>'2_Discentes_Pos-grad'!$A$4:$A$200</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705"/>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6" activeCellId="0" sqref="B6"/>
    </sheetView>
  </sheetViews>
  <sheetFormatPr defaultColWidth="12.73046875" defaultRowHeight="12" customHeight="true" zeroHeight="false" outlineLevelRow="0" outlineLevelCol="0"/>
  <cols>
    <col collapsed="false" customWidth="true" hidden="false" outlineLevel="0" max="1" min="1" style="4" width="4.09"/>
    <col collapsed="false" customWidth="true" hidden="false" outlineLevel="0" max="2" min="2" style="147" width="6.27"/>
    <col collapsed="false" customWidth="true" hidden="false" outlineLevel="0" max="3" min="3" style="147" width="4.73"/>
    <col collapsed="false" customWidth="true" hidden="false" outlineLevel="0" max="4" min="4" style="147" width="4.82"/>
    <col collapsed="false" customWidth="true" hidden="false" outlineLevel="0" max="5" min="5" style="4" width="4.27"/>
    <col collapsed="false" customWidth="true" hidden="false" outlineLevel="0" max="6" min="6" style="4" width="3.73"/>
    <col collapsed="false" customWidth="true" hidden="false" outlineLevel="0" max="7" min="7" style="4" width="7.82"/>
    <col collapsed="false" customWidth="true" hidden="false" outlineLevel="0" max="8" min="8" style="147" width="25.63"/>
    <col collapsed="false" customWidth="true" hidden="false" outlineLevel="0" max="9" min="9" style="147" width="34.54"/>
    <col collapsed="false" customWidth="true" hidden="false" outlineLevel="0" max="10" min="10" style="147" width="22.27"/>
    <col collapsed="false" customWidth="true" hidden="false" outlineLevel="0" max="11" min="11" style="147" width="3.45"/>
    <col collapsed="false" customWidth="true" hidden="false" outlineLevel="0" max="12" min="12" style="147" width="22.54"/>
    <col collapsed="false" customWidth="true" hidden="false" outlineLevel="0" max="13" min="13" style="147" width="3.73"/>
    <col collapsed="false" customWidth="true" hidden="false" outlineLevel="0" max="14" min="14" style="147" width="13.82"/>
    <col collapsed="false" customWidth="true" hidden="false" outlineLevel="0" max="30" min="15" style="147" width="11.54"/>
    <col collapsed="false" customWidth="false" hidden="false" outlineLevel="0" max="1014" min="31" style="147" width="12.73"/>
    <col collapsed="false" customWidth="true" hidden="false" outlineLevel="0" max="1019" min="1015" style="147" width="11.54"/>
    <col collapsed="false" customWidth="true" hidden="false" outlineLevel="0" max="1024" min="1020" style="1" width="11.54"/>
  </cols>
  <sheetData>
    <row r="1" s="4" customFormat="true" ht="39" hidden="false" customHeight="true" outlineLevel="0" collapsed="false">
      <c r="A1" s="205" t="s">
        <v>158</v>
      </c>
      <c r="B1" s="205"/>
      <c r="C1" s="205"/>
      <c r="D1" s="205"/>
      <c r="E1" s="205"/>
      <c r="F1" s="205"/>
      <c r="G1" s="205"/>
      <c r="H1" s="205"/>
      <c r="I1" s="205"/>
      <c r="J1" s="205"/>
      <c r="K1" s="205"/>
      <c r="L1" s="205"/>
      <c r="M1" s="205"/>
      <c r="N1" s="205"/>
    </row>
    <row r="2" s="4" customFormat="true" ht="21.75" hidden="false" customHeight="true" outlineLevel="0" collapsed="false">
      <c r="A2" s="206" t="s">
        <v>159</v>
      </c>
      <c r="B2" s="206"/>
      <c r="C2" s="206"/>
      <c r="D2" s="206"/>
      <c r="E2" s="206"/>
      <c r="F2" s="206"/>
      <c r="G2" s="206"/>
      <c r="H2" s="206"/>
      <c r="I2" s="207" t="str">
        <f aca="false">1_Info_Docente!B4</f>
        <v>FULANO DA SILVA</v>
      </c>
      <c r="J2" s="207"/>
      <c r="K2" s="207"/>
      <c r="L2" s="207"/>
      <c r="M2" s="207"/>
    </row>
    <row r="3" s="4" customFormat="true" ht="30.75" hidden="false" customHeight="true" outlineLevel="0" collapsed="false">
      <c r="A3" s="206"/>
      <c r="B3" s="208" t="s">
        <v>160</v>
      </c>
      <c r="C3" s="208"/>
      <c r="D3" s="208"/>
      <c r="E3" s="209" t="s">
        <v>161</v>
      </c>
      <c r="F3" s="209"/>
      <c r="G3" s="209"/>
      <c r="H3" s="210" t="s">
        <v>162</v>
      </c>
      <c r="I3" s="210"/>
      <c r="J3" s="211" t="s">
        <v>163</v>
      </c>
      <c r="K3" s="211"/>
      <c r="L3" s="211"/>
      <c r="M3" s="211"/>
      <c r="N3" s="211"/>
    </row>
    <row r="4" s="4" customFormat="true" ht="97.5" hidden="false" customHeight="true" outlineLevel="0" collapsed="false">
      <c r="A4" s="212" t="s">
        <v>164</v>
      </c>
      <c r="B4" s="213" t="s">
        <v>165</v>
      </c>
      <c r="C4" s="214" t="s">
        <v>166</v>
      </c>
      <c r="D4" s="215" t="s">
        <v>167</v>
      </c>
      <c r="E4" s="216" t="s">
        <v>168</v>
      </c>
      <c r="F4" s="216"/>
      <c r="G4" s="216"/>
      <c r="H4" s="217" t="s">
        <v>169</v>
      </c>
      <c r="I4" s="217" t="s">
        <v>170</v>
      </c>
      <c r="J4" s="218" t="s">
        <v>171</v>
      </c>
      <c r="K4" s="219" t="s">
        <v>172</v>
      </c>
      <c r="L4" s="220" t="s">
        <v>173</v>
      </c>
      <c r="M4" s="221" t="s">
        <v>172</v>
      </c>
      <c r="N4" s="222" t="s">
        <v>174</v>
      </c>
    </row>
    <row r="5" s="4" customFormat="true" ht="15" hidden="false" customHeight="true" outlineLevel="0" collapsed="false">
      <c r="A5" s="212"/>
      <c r="B5" s="213"/>
      <c r="C5" s="213"/>
      <c r="D5" s="213"/>
      <c r="E5" s="216"/>
      <c r="F5" s="216"/>
      <c r="G5" s="216"/>
      <c r="H5" s="217"/>
      <c r="I5" s="217"/>
      <c r="J5" s="223" t="str">
        <f aca="false">I2</f>
        <v>FULANO DA SILVA</v>
      </c>
      <c r="K5" s="219"/>
      <c r="L5" s="224"/>
      <c r="M5" s="221"/>
      <c r="N5" s="222"/>
    </row>
    <row r="6" customFormat="false" ht="21" hidden="false" customHeight="true" outlineLevel="0" collapsed="false">
      <c r="A6" s="225" t="n">
        <v>1</v>
      </c>
      <c r="B6" s="226"/>
      <c r="C6" s="227"/>
      <c r="D6" s="228"/>
      <c r="E6" s="229"/>
      <c r="F6" s="230"/>
      <c r="G6" s="231"/>
      <c r="H6" s="232"/>
      <c r="I6" s="233"/>
      <c r="J6" s="234"/>
      <c r="K6" s="235"/>
      <c r="L6" s="236"/>
      <c r="M6" s="237"/>
      <c r="N6" s="238"/>
    </row>
    <row r="7" customFormat="false" ht="21" hidden="false" customHeight="true" outlineLevel="0" collapsed="false">
      <c r="A7" s="225"/>
      <c r="B7" s="226"/>
      <c r="C7" s="227"/>
      <c r="D7" s="227"/>
      <c r="E7" s="229"/>
      <c r="F7" s="230"/>
      <c r="G7" s="231"/>
      <c r="H7" s="232"/>
      <c r="I7" s="233"/>
      <c r="J7" s="239"/>
      <c r="K7" s="240"/>
      <c r="L7" s="241"/>
      <c r="M7" s="242"/>
      <c r="N7" s="238"/>
    </row>
    <row r="8" customFormat="false" ht="21" hidden="false" customHeight="true" outlineLevel="0" collapsed="false">
      <c r="A8" s="225"/>
      <c r="B8" s="226"/>
      <c r="C8" s="227"/>
      <c r="D8" s="227"/>
      <c r="E8" s="229"/>
      <c r="F8" s="230"/>
      <c r="G8" s="231"/>
      <c r="H8" s="232"/>
      <c r="I8" s="233"/>
      <c r="J8" s="239"/>
      <c r="K8" s="240"/>
      <c r="L8" s="241"/>
      <c r="M8" s="242"/>
      <c r="N8" s="238"/>
    </row>
    <row r="9" customFormat="false" ht="21" hidden="false" customHeight="true" outlineLevel="0" collapsed="false">
      <c r="A9" s="225"/>
      <c r="B9" s="226"/>
      <c r="C9" s="227"/>
      <c r="D9" s="227"/>
      <c r="E9" s="229"/>
      <c r="F9" s="230"/>
      <c r="G9" s="231"/>
      <c r="H9" s="232"/>
      <c r="I9" s="233"/>
      <c r="J9" s="239"/>
      <c r="K9" s="240"/>
      <c r="L9" s="241"/>
      <c r="M9" s="242"/>
      <c r="N9" s="238"/>
    </row>
    <row r="10" customFormat="false" ht="21" hidden="false" customHeight="true" outlineLevel="0" collapsed="false">
      <c r="A10" s="225"/>
      <c r="B10" s="226"/>
      <c r="C10" s="227"/>
      <c r="D10" s="227"/>
      <c r="E10" s="229"/>
      <c r="F10" s="230"/>
      <c r="G10" s="231"/>
      <c r="H10" s="232"/>
      <c r="I10" s="233"/>
      <c r="J10" s="239"/>
      <c r="K10" s="240"/>
      <c r="L10" s="241"/>
      <c r="M10" s="242"/>
      <c r="N10" s="238"/>
    </row>
    <row r="11" customFormat="false" ht="21" hidden="false" customHeight="true" outlineLevel="0" collapsed="false">
      <c r="A11" s="225"/>
      <c r="B11" s="226"/>
      <c r="C11" s="227"/>
      <c r="D11" s="227"/>
      <c r="E11" s="229"/>
      <c r="F11" s="230"/>
      <c r="G11" s="231"/>
      <c r="H11" s="232"/>
      <c r="I11" s="233"/>
      <c r="J11" s="239"/>
      <c r="K11" s="240"/>
      <c r="L11" s="241"/>
      <c r="M11" s="242"/>
      <c r="N11" s="238"/>
    </row>
    <row r="12" customFormat="false" ht="21" hidden="false" customHeight="true" outlineLevel="0" collapsed="false">
      <c r="A12" s="225"/>
      <c r="B12" s="226"/>
      <c r="C12" s="227"/>
      <c r="D12" s="227"/>
      <c r="E12" s="229"/>
      <c r="F12" s="230"/>
      <c r="G12" s="231"/>
      <c r="H12" s="232"/>
      <c r="I12" s="233"/>
      <c r="J12" s="239"/>
      <c r="K12" s="243"/>
      <c r="L12" s="244"/>
      <c r="M12" s="245"/>
      <c r="N12" s="238"/>
    </row>
    <row r="13" customFormat="false" ht="21" hidden="false" customHeight="true" outlineLevel="0" collapsed="false">
      <c r="A13" s="246" t="n">
        <f aca="false">A6+1</f>
        <v>2</v>
      </c>
      <c r="B13" s="226"/>
      <c r="C13" s="227"/>
      <c r="D13" s="228"/>
      <c r="E13" s="229"/>
      <c r="F13" s="230"/>
      <c r="G13" s="231"/>
      <c r="H13" s="232"/>
      <c r="I13" s="233"/>
      <c r="J13" s="234"/>
      <c r="K13" s="235"/>
      <c r="L13" s="236"/>
      <c r="M13" s="237"/>
      <c r="N13" s="238"/>
    </row>
    <row r="14" customFormat="false" ht="21" hidden="false" customHeight="true" outlineLevel="0" collapsed="false">
      <c r="A14" s="246"/>
      <c r="B14" s="226"/>
      <c r="C14" s="227"/>
      <c r="D14" s="227"/>
      <c r="E14" s="229"/>
      <c r="F14" s="230"/>
      <c r="G14" s="231"/>
      <c r="H14" s="232"/>
      <c r="I14" s="233"/>
      <c r="J14" s="239"/>
      <c r="K14" s="240"/>
      <c r="L14" s="241"/>
      <c r="M14" s="242"/>
      <c r="N14" s="238"/>
    </row>
    <row r="15" customFormat="false" ht="21" hidden="false" customHeight="true" outlineLevel="0" collapsed="false">
      <c r="A15" s="246"/>
      <c r="B15" s="226"/>
      <c r="C15" s="227"/>
      <c r="D15" s="227"/>
      <c r="E15" s="229"/>
      <c r="F15" s="230"/>
      <c r="G15" s="231"/>
      <c r="H15" s="232"/>
      <c r="I15" s="233"/>
      <c r="J15" s="239"/>
      <c r="K15" s="240"/>
      <c r="L15" s="241"/>
      <c r="M15" s="242"/>
      <c r="N15" s="238"/>
    </row>
    <row r="16" customFormat="false" ht="21" hidden="false" customHeight="true" outlineLevel="0" collapsed="false">
      <c r="A16" s="246"/>
      <c r="B16" s="226"/>
      <c r="C16" s="227"/>
      <c r="D16" s="227"/>
      <c r="E16" s="229"/>
      <c r="F16" s="230"/>
      <c r="G16" s="231"/>
      <c r="H16" s="232"/>
      <c r="I16" s="233"/>
      <c r="J16" s="239"/>
      <c r="K16" s="240"/>
      <c r="L16" s="241"/>
      <c r="M16" s="242"/>
      <c r="N16" s="238"/>
    </row>
    <row r="17" customFormat="false" ht="21" hidden="false" customHeight="true" outlineLevel="0" collapsed="false">
      <c r="A17" s="246"/>
      <c r="B17" s="226"/>
      <c r="C17" s="227"/>
      <c r="D17" s="227"/>
      <c r="E17" s="229"/>
      <c r="F17" s="230"/>
      <c r="G17" s="231"/>
      <c r="H17" s="232"/>
      <c r="I17" s="233"/>
      <c r="J17" s="239"/>
      <c r="K17" s="240"/>
      <c r="L17" s="241"/>
      <c r="M17" s="242"/>
      <c r="N17" s="238"/>
    </row>
    <row r="18" customFormat="false" ht="21" hidden="false" customHeight="true" outlineLevel="0" collapsed="false">
      <c r="A18" s="246"/>
      <c r="B18" s="226"/>
      <c r="C18" s="227"/>
      <c r="D18" s="227"/>
      <c r="E18" s="229"/>
      <c r="F18" s="230"/>
      <c r="G18" s="231"/>
      <c r="H18" s="232"/>
      <c r="I18" s="233"/>
      <c r="J18" s="239"/>
      <c r="K18" s="240"/>
      <c r="L18" s="241"/>
      <c r="M18" s="242"/>
      <c r="N18" s="238"/>
    </row>
    <row r="19" customFormat="false" ht="21" hidden="false" customHeight="true" outlineLevel="0" collapsed="false">
      <c r="A19" s="246"/>
      <c r="B19" s="226"/>
      <c r="C19" s="227"/>
      <c r="D19" s="227"/>
      <c r="E19" s="229"/>
      <c r="F19" s="230"/>
      <c r="G19" s="231"/>
      <c r="H19" s="232"/>
      <c r="I19" s="233"/>
      <c r="J19" s="239"/>
      <c r="K19" s="243"/>
      <c r="L19" s="244"/>
      <c r="M19" s="245"/>
      <c r="N19" s="238"/>
    </row>
    <row r="20" customFormat="false" ht="24" hidden="false" customHeight="true" outlineLevel="0" collapsed="false">
      <c r="A20" s="247" t="n">
        <f aca="false">A13+1</f>
        <v>3</v>
      </c>
      <c r="B20" s="226"/>
      <c r="C20" s="227"/>
      <c r="D20" s="228"/>
      <c r="E20" s="229"/>
      <c r="F20" s="230"/>
      <c r="G20" s="231"/>
      <c r="H20" s="232"/>
      <c r="I20" s="233"/>
      <c r="J20" s="234"/>
      <c r="K20" s="235"/>
      <c r="L20" s="236"/>
      <c r="M20" s="237"/>
      <c r="N20" s="238"/>
    </row>
    <row r="21" customFormat="false" ht="25.5" hidden="false" customHeight="true" outlineLevel="0" collapsed="false">
      <c r="A21" s="247"/>
      <c r="B21" s="226"/>
      <c r="C21" s="227"/>
      <c r="D21" s="227"/>
      <c r="E21" s="229"/>
      <c r="F21" s="230"/>
      <c r="G21" s="231"/>
      <c r="H21" s="232"/>
      <c r="I21" s="233"/>
      <c r="J21" s="239"/>
      <c r="K21" s="240"/>
      <c r="L21" s="241"/>
      <c r="M21" s="242"/>
      <c r="N21" s="238"/>
    </row>
    <row r="22" customFormat="false" ht="21" hidden="false" customHeight="true" outlineLevel="0" collapsed="false">
      <c r="A22" s="247"/>
      <c r="B22" s="226"/>
      <c r="C22" s="227"/>
      <c r="D22" s="227"/>
      <c r="E22" s="229"/>
      <c r="F22" s="230"/>
      <c r="G22" s="231"/>
      <c r="H22" s="232"/>
      <c r="I22" s="233"/>
      <c r="J22" s="239"/>
      <c r="K22" s="240"/>
      <c r="L22" s="241"/>
      <c r="M22" s="242"/>
      <c r="N22" s="238"/>
    </row>
    <row r="23" customFormat="false" ht="21" hidden="false" customHeight="true" outlineLevel="0" collapsed="false">
      <c r="A23" s="247"/>
      <c r="B23" s="226"/>
      <c r="C23" s="227"/>
      <c r="D23" s="227"/>
      <c r="E23" s="229"/>
      <c r="F23" s="230"/>
      <c r="G23" s="231"/>
      <c r="H23" s="232"/>
      <c r="I23" s="233"/>
      <c r="J23" s="239"/>
      <c r="K23" s="240"/>
      <c r="L23" s="241"/>
      <c r="M23" s="242"/>
      <c r="N23" s="238"/>
    </row>
    <row r="24" customFormat="false" ht="21" hidden="false" customHeight="true" outlineLevel="0" collapsed="false">
      <c r="A24" s="247"/>
      <c r="B24" s="226"/>
      <c r="C24" s="227"/>
      <c r="D24" s="227"/>
      <c r="E24" s="229"/>
      <c r="F24" s="230"/>
      <c r="G24" s="231"/>
      <c r="H24" s="232"/>
      <c r="I24" s="233"/>
      <c r="J24" s="239"/>
      <c r="K24" s="240"/>
      <c r="L24" s="241"/>
      <c r="M24" s="242"/>
      <c r="N24" s="238"/>
    </row>
    <row r="25" customFormat="false" ht="21" hidden="false" customHeight="true" outlineLevel="0" collapsed="false">
      <c r="A25" s="247"/>
      <c r="B25" s="226"/>
      <c r="C25" s="227"/>
      <c r="D25" s="227"/>
      <c r="E25" s="229"/>
      <c r="F25" s="230"/>
      <c r="G25" s="231"/>
      <c r="H25" s="232"/>
      <c r="I25" s="233"/>
      <c r="J25" s="239"/>
      <c r="K25" s="240"/>
      <c r="L25" s="241"/>
      <c r="M25" s="242"/>
      <c r="N25" s="238"/>
    </row>
    <row r="26" customFormat="false" ht="21" hidden="false" customHeight="true" outlineLevel="0" collapsed="false">
      <c r="A26" s="247"/>
      <c r="B26" s="226"/>
      <c r="C26" s="227"/>
      <c r="D26" s="227"/>
      <c r="E26" s="229"/>
      <c r="F26" s="230"/>
      <c r="G26" s="231"/>
      <c r="H26" s="232"/>
      <c r="I26" s="233"/>
      <c r="J26" s="239"/>
      <c r="K26" s="243"/>
      <c r="L26" s="244"/>
      <c r="M26" s="245"/>
      <c r="N26" s="238"/>
    </row>
    <row r="27" customFormat="false" ht="21" hidden="false" customHeight="true" outlineLevel="0" collapsed="false">
      <c r="A27" s="247" t="n">
        <f aca="false">A20+1</f>
        <v>4</v>
      </c>
      <c r="B27" s="226"/>
      <c r="C27" s="227"/>
      <c r="D27" s="228"/>
      <c r="E27" s="229"/>
      <c r="F27" s="230"/>
      <c r="G27" s="231"/>
      <c r="H27" s="232"/>
      <c r="I27" s="233"/>
      <c r="J27" s="234"/>
      <c r="K27" s="235"/>
      <c r="L27" s="236"/>
      <c r="M27" s="237"/>
      <c r="N27" s="238"/>
    </row>
    <row r="28" customFormat="false" ht="21" hidden="false" customHeight="true" outlineLevel="0" collapsed="false">
      <c r="A28" s="247"/>
      <c r="B28" s="226"/>
      <c r="C28" s="227"/>
      <c r="D28" s="227"/>
      <c r="E28" s="229"/>
      <c r="F28" s="230"/>
      <c r="G28" s="231"/>
      <c r="H28" s="232"/>
      <c r="I28" s="233"/>
      <c r="J28" s="239"/>
      <c r="K28" s="240"/>
      <c r="L28" s="241"/>
      <c r="M28" s="242"/>
      <c r="N28" s="238"/>
    </row>
    <row r="29" customFormat="false" ht="21" hidden="false" customHeight="true" outlineLevel="0" collapsed="false">
      <c r="A29" s="247"/>
      <c r="B29" s="226"/>
      <c r="C29" s="227"/>
      <c r="D29" s="227"/>
      <c r="E29" s="229"/>
      <c r="F29" s="230"/>
      <c r="G29" s="231"/>
      <c r="H29" s="232"/>
      <c r="I29" s="233"/>
      <c r="J29" s="239"/>
      <c r="K29" s="240"/>
      <c r="L29" s="241"/>
      <c r="M29" s="242"/>
      <c r="N29" s="238"/>
    </row>
    <row r="30" customFormat="false" ht="21" hidden="false" customHeight="true" outlineLevel="0" collapsed="false">
      <c r="A30" s="247"/>
      <c r="B30" s="226"/>
      <c r="C30" s="227"/>
      <c r="D30" s="227"/>
      <c r="E30" s="229"/>
      <c r="F30" s="230"/>
      <c r="G30" s="231"/>
      <c r="H30" s="232"/>
      <c r="I30" s="233"/>
      <c r="J30" s="239"/>
      <c r="K30" s="240"/>
      <c r="L30" s="241"/>
      <c r="M30" s="242"/>
      <c r="N30" s="238"/>
    </row>
    <row r="31" customFormat="false" ht="21" hidden="false" customHeight="true" outlineLevel="0" collapsed="false">
      <c r="A31" s="247"/>
      <c r="B31" s="226"/>
      <c r="C31" s="227"/>
      <c r="D31" s="227"/>
      <c r="E31" s="229"/>
      <c r="F31" s="230"/>
      <c r="G31" s="231"/>
      <c r="H31" s="232"/>
      <c r="I31" s="233"/>
      <c r="J31" s="239"/>
      <c r="K31" s="240"/>
      <c r="L31" s="241"/>
      <c r="M31" s="242"/>
      <c r="N31" s="238"/>
    </row>
    <row r="32" customFormat="false" ht="21" hidden="false" customHeight="true" outlineLevel="0" collapsed="false">
      <c r="A32" s="247"/>
      <c r="B32" s="226"/>
      <c r="C32" s="227"/>
      <c r="D32" s="227"/>
      <c r="E32" s="229"/>
      <c r="F32" s="230"/>
      <c r="G32" s="231"/>
      <c r="H32" s="232"/>
      <c r="I32" s="233"/>
      <c r="J32" s="239"/>
      <c r="K32" s="240"/>
      <c r="L32" s="241"/>
      <c r="M32" s="242"/>
      <c r="N32" s="238"/>
    </row>
    <row r="33" customFormat="false" ht="21" hidden="false" customHeight="true" outlineLevel="0" collapsed="false">
      <c r="A33" s="247"/>
      <c r="B33" s="226"/>
      <c r="C33" s="227"/>
      <c r="D33" s="227"/>
      <c r="E33" s="229"/>
      <c r="F33" s="230"/>
      <c r="G33" s="231"/>
      <c r="H33" s="232"/>
      <c r="I33" s="233"/>
      <c r="J33" s="239"/>
      <c r="K33" s="243"/>
      <c r="L33" s="244"/>
      <c r="M33" s="245"/>
      <c r="N33" s="238"/>
    </row>
    <row r="34" customFormat="false" ht="21" hidden="false" customHeight="true" outlineLevel="0" collapsed="false">
      <c r="A34" s="248" t="n">
        <f aca="false">A27+1</f>
        <v>5</v>
      </c>
      <c r="B34" s="226"/>
      <c r="C34" s="227"/>
      <c r="D34" s="228"/>
      <c r="E34" s="229"/>
      <c r="F34" s="230"/>
      <c r="G34" s="231"/>
      <c r="H34" s="232"/>
      <c r="I34" s="233"/>
      <c r="J34" s="234"/>
      <c r="K34" s="235"/>
      <c r="L34" s="236"/>
      <c r="M34" s="237"/>
      <c r="N34" s="238"/>
    </row>
    <row r="35" customFormat="false" ht="21" hidden="false" customHeight="true" outlineLevel="0" collapsed="false">
      <c r="A35" s="248"/>
      <c r="B35" s="226"/>
      <c r="C35" s="227"/>
      <c r="D35" s="227"/>
      <c r="E35" s="229"/>
      <c r="F35" s="230"/>
      <c r="G35" s="231"/>
      <c r="H35" s="232"/>
      <c r="I35" s="233"/>
      <c r="J35" s="239"/>
      <c r="K35" s="240"/>
      <c r="L35" s="241"/>
      <c r="M35" s="242"/>
      <c r="N35" s="238"/>
    </row>
    <row r="36" customFormat="false" ht="21" hidden="false" customHeight="true" outlineLevel="0" collapsed="false">
      <c r="A36" s="248"/>
      <c r="B36" s="226"/>
      <c r="C36" s="227"/>
      <c r="D36" s="227"/>
      <c r="E36" s="229"/>
      <c r="F36" s="230"/>
      <c r="G36" s="231"/>
      <c r="H36" s="232"/>
      <c r="I36" s="233"/>
      <c r="J36" s="239"/>
      <c r="K36" s="240"/>
      <c r="L36" s="241"/>
      <c r="M36" s="242"/>
      <c r="N36" s="238"/>
    </row>
    <row r="37" customFormat="false" ht="21" hidden="false" customHeight="true" outlineLevel="0" collapsed="false">
      <c r="A37" s="248"/>
      <c r="B37" s="226"/>
      <c r="C37" s="227"/>
      <c r="D37" s="227"/>
      <c r="E37" s="229"/>
      <c r="F37" s="230"/>
      <c r="G37" s="231"/>
      <c r="H37" s="232"/>
      <c r="I37" s="233"/>
      <c r="J37" s="239"/>
      <c r="K37" s="240"/>
      <c r="L37" s="241"/>
      <c r="M37" s="242"/>
      <c r="N37" s="238"/>
    </row>
    <row r="38" customFormat="false" ht="21" hidden="false" customHeight="true" outlineLevel="0" collapsed="false">
      <c r="A38" s="248"/>
      <c r="B38" s="226"/>
      <c r="C38" s="227"/>
      <c r="D38" s="227"/>
      <c r="E38" s="229"/>
      <c r="F38" s="230"/>
      <c r="G38" s="231"/>
      <c r="H38" s="232"/>
      <c r="I38" s="233"/>
      <c r="J38" s="239"/>
      <c r="K38" s="240"/>
      <c r="L38" s="241"/>
      <c r="M38" s="242"/>
      <c r="N38" s="238"/>
    </row>
    <row r="39" customFormat="false" ht="21" hidden="false" customHeight="true" outlineLevel="0" collapsed="false">
      <c r="A39" s="248"/>
      <c r="B39" s="226"/>
      <c r="C39" s="227"/>
      <c r="D39" s="227"/>
      <c r="E39" s="229"/>
      <c r="F39" s="230"/>
      <c r="G39" s="231"/>
      <c r="H39" s="232"/>
      <c r="I39" s="233"/>
      <c r="J39" s="239"/>
      <c r="K39" s="240"/>
      <c r="L39" s="241"/>
      <c r="M39" s="242"/>
      <c r="N39" s="238"/>
    </row>
    <row r="40" customFormat="false" ht="21" hidden="false" customHeight="true" outlineLevel="0" collapsed="false">
      <c r="A40" s="248"/>
      <c r="B40" s="226"/>
      <c r="C40" s="227"/>
      <c r="D40" s="227"/>
      <c r="E40" s="229"/>
      <c r="F40" s="230"/>
      <c r="G40" s="231"/>
      <c r="H40" s="232"/>
      <c r="I40" s="233"/>
      <c r="J40" s="239"/>
      <c r="K40" s="243"/>
      <c r="L40" s="244"/>
      <c r="M40" s="245"/>
      <c r="N40" s="238"/>
    </row>
    <row r="41" customFormat="false" ht="27" hidden="false" customHeight="true" outlineLevel="0" collapsed="false">
      <c r="A41" s="225" t="n">
        <f aca="false">A34+1</f>
        <v>6</v>
      </c>
      <c r="B41" s="226"/>
      <c r="C41" s="227"/>
      <c r="D41" s="228"/>
      <c r="E41" s="229"/>
      <c r="F41" s="230"/>
      <c r="G41" s="231"/>
      <c r="H41" s="232"/>
      <c r="I41" s="233"/>
      <c r="J41" s="234"/>
      <c r="K41" s="235"/>
      <c r="L41" s="236"/>
      <c r="M41" s="237"/>
      <c r="N41" s="238"/>
    </row>
    <row r="42" customFormat="false" ht="21" hidden="false" customHeight="true" outlineLevel="0" collapsed="false">
      <c r="A42" s="225"/>
      <c r="B42" s="226"/>
      <c r="C42" s="227"/>
      <c r="D42" s="227"/>
      <c r="E42" s="229"/>
      <c r="F42" s="230"/>
      <c r="G42" s="231"/>
      <c r="H42" s="232"/>
      <c r="I42" s="233"/>
      <c r="J42" s="239"/>
      <c r="K42" s="240"/>
      <c r="L42" s="241"/>
      <c r="M42" s="242"/>
      <c r="N42" s="238"/>
    </row>
    <row r="43" customFormat="false" ht="21" hidden="false" customHeight="true" outlineLevel="0" collapsed="false">
      <c r="A43" s="225"/>
      <c r="B43" s="226"/>
      <c r="C43" s="227"/>
      <c r="D43" s="227"/>
      <c r="E43" s="229"/>
      <c r="F43" s="230"/>
      <c r="G43" s="231"/>
      <c r="H43" s="232"/>
      <c r="I43" s="233"/>
      <c r="J43" s="239"/>
      <c r="K43" s="240"/>
      <c r="L43" s="241"/>
      <c r="M43" s="242"/>
      <c r="N43" s="238"/>
    </row>
    <row r="44" customFormat="false" ht="21" hidden="false" customHeight="true" outlineLevel="0" collapsed="false">
      <c r="A44" s="225"/>
      <c r="B44" s="226"/>
      <c r="C44" s="227"/>
      <c r="D44" s="227"/>
      <c r="E44" s="229"/>
      <c r="F44" s="230"/>
      <c r="G44" s="231"/>
      <c r="H44" s="232"/>
      <c r="I44" s="233"/>
      <c r="J44" s="239"/>
      <c r="K44" s="240"/>
      <c r="L44" s="241"/>
      <c r="M44" s="242"/>
      <c r="N44" s="238"/>
    </row>
    <row r="45" customFormat="false" ht="21" hidden="false" customHeight="true" outlineLevel="0" collapsed="false">
      <c r="A45" s="225"/>
      <c r="B45" s="226"/>
      <c r="C45" s="227"/>
      <c r="D45" s="227"/>
      <c r="E45" s="229"/>
      <c r="F45" s="230"/>
      <c r="G45" s="231"/>
      <c r="H45" s="232"/>
      <c r="I45" s="233"/>
      <c r="J45" s="239"/>
      <c r="K45" s="240"/>
      <c r="L45" s="241"/>
      <c r="M45" s="242"/>
      <c r="N45" s="238"/>
    </row>
    <row r="46" customFormat="false" ht="21" hidden="false" customHeight="true" outlineLevel="0" collapsed="false">
      <c r="A46" s="225"/>
      <c r="B46" s="226"/>
      <c r="C46" s="227"/>
      <c r="D46" s="227"/>
      <c r="E46" s="229"/>
      <c r="F46" s="230"/>
      <c r="G46" s="231"/>
      <c r="H46" s="232"/>
      <c r="I46" s="233"/>
      <c r="J46" s="239"/>
      <c r="K46" s="240"/>
      <c r="L46" s="241"/>
      <c r="M46" s="242"/>
      <c r="N46" s="238"/>
    </row>
    <row r="47" customFormat="false" ht="21" hidden="false" customHeight="true" outlineLevel="0" collapsed="false">
      <c r="A47" s="225"/>
      <c r="B47" s="226"/>
      <c r="C47" s="227"/>
      <c r="D47" s="227"/>
      <c r="E47" s="229"/>
      <c r="F47" s="230"/>
      <c r="G47" s="231"/>
      <c r="H47" s="232"/>
      <c r="I47" s="233"/>
      <c r="J47" s="239"/>
      <c r="K47" s="243"/>
      <c r="L47" s="244"/>
      <c r="M47" s="245"/>
      <c r="N47" s="238"/>
    </row>
    <row r="48" customFormat="false" ht="27" hidden="false" customHeight="true" outlineLevel="0" collapsed="false">
      <c r="A48" s="225" t="n">
        <f aca="false">A41+1</f>
        <v>7</v>
      </c>
      <c r="B48" s="226"/>
      <c r="C48" s="227"/>
      <c r="D48" s="228"/>
      <c r="E48" s="229"/>
      <c r="F48" s="230"/>
      <c r="G48" s="231"/>
      <c r="H48" s="232"/>
      <c r="I48" s="233"/>
      <c r="J48" s="234"/>
      <c r="K48" s="235"/>
      <c r="L48" s="236"/>
      <c r="M48" s="237"/>
      <c r="N48" s="238"/>
    </row>
    <row r="49" customFormat="false" ht="21" hidden="false" customHeight="true" outlineLevel="0" collapsed="false">
      <c r="A49" s="225"/>
      <c r="B49" s="226"/>
      <c r="C49" s="227"/>
      <c r="D49" s="227"/>
      <c r="E49" s="229"/>
      <c r="F49" s="230"/>
      <c r="G49" s="231"/>
      <c r="H49" s="232"/>
      <c r="I49" s="233"/>
      <c r="J49" s="239"/>
      <c r="K49" s="240"/>
      <c r="L49" s="241"/>
      <c r="M49" s="242"/>
      <c r="N49" s="238"/>
    </row>
    <row r="50" customFormat="false" ht="21" hidden="false" customHeight="true" outlineLevel="0" collapsed="false">
      <c r="A50" s="225"/>
      <c r="B50" s="226"/>
      <c r="C50" s="227"/>
      <c r="D50" s="227"/>
      <c r="E50" s="229"/>
      <c r="F50" s="230"/>
      <c r="G50" s="231"/>
      <c r="H50" s="232"/>
      <c r="I50" s="233"/>
      <c r="J50" s="239"/>
      <c r="K50" s="240"/>
      <c r="L50" s="241"/>
      <c r="M50" s="242"/>
      <c r="N50" s="238"/>
    </row>
    <row r="51" customFormat="false" ht="21" hidden="false" customHeight="true" outlineLevel="0" collapsed="false">
      <c r="A51" s="225"/>
      <c r="B51" s="226"/>
      <c r="C51" s="227"/>
      <c r="D51" s="227"/>
      <c r="E51" s="229"/>
      <c r="F51" s="230"/>
      <c r="G51" s="231"/>
      <c r="H51" s="232"/>
      <c r="I51" s="233"/>
      <c r="J51" s="239"/>
      <c r="K51" s="240"/>
      <c r="L51" s="241"/>
      <c r="M51" s="242"/>
      <c r="N51" s="238"/>
    </row>
    <row r="52" customFormat="false" ht="21" hidden="false" customHeight="true" outlineLevel="0" collapsed="false">
      <c r="A52" s="225"/>
      <c r="B52" s="226"/>
      <c r="C52" s="227"/>
      <c r="D52" s="227"/>
      <c r="E52" s="229"/>
      <c r="F52" s="230"/>
      <c r="G52" s="231"/>
      <c r="H52" s="232"/>
      <c r="I52" s="233"/>
      <c r="J52" s="239"/>
      <c r="K52" s="240"/>
      <c r="L52" s="241"/>
      <c r="M52" s="242"/>
      <c r="N52" s="238"/>
    </row>
    <row r="53" customFormat="false" ht="21" hidden="false" customHeight="true" outlineLevel="0" collapsed="false">
      <c r="A53" s="225"/>
      <c r="B53" s="226"/>
      <c r="C53" s="227"/>
      <c r="D53" s="227"/>
      <c r="E53" s="229"/>
      <c r="F53" s="230"/>
      <c r="G53" s="231"/>
      <c r="H53" s="232"/>
      <c r="I53" s="233"/>
      <c r="J53" s="239"/>
      <c r="K53" s="240"/>
      <c r="L53" s="241"/>
      <c r="M53" s="242"/>
      <c r="N53" s="238"/>
    </row>
    <row r="54" customFormat="false" ht="21" hidden="false" customHeight="true" outlineLevel="0" collapsed="false">
      <c r="A54" s="225"/>
      <c r="B54" s="226"/>
      <c r="C54" s="227"/>
      <c r="D54" s="227"/>
      <c r="E54" s="229"/>
      <c r="F54" s="230"/>
      <c r="G54" s="231"/>
      <c r="H54" s="232"/>
      <c r="I54" s="233"/>
      <c r="J54" s="239"/>
      <c r="K54" s="243"/>
      <c r="L54" s="244"/>
      <c r="M54" s="245"/>
      <c r="N54" s="238"/>
    </row>
    <row r="55" customFormat="false" ht="27" hidden="false" customHeight="true" outlineLevel="0" collapsed="false">
      <c r="A55" s="225" t="n">
        <f aca="false">A48+1</f>
        <v>8</v>
      </c>
      <c r="B55" s="226"/>
      <c r="C55" s="227"/>
      <c r="D55" s="228"/>
      <c r="E55" s="229"/>
      <c r="F55" s="230"/>
      <c r="G55" s="231"/>
      <c r="H55" s="232"/>
      <c r="I55" s="233"/>
      <c r="J55" s="234"/>
      <c r="K55" s="235"/>
      <c r="L55" s="236"/>
      <c r="M55" s="237"/>
      <c r="N55" s="238"/>
    </row>
    <row r="56" customFormat="false" ht="21" hidden="false" customHeight="true" outlineLevel="0" collapsed="false">
      <c r="A56" s="225"/>
      <c r="B56" s="226"/>
      <c r="C56" s="227"/>
      <c r="D56" s="227"/>
      <c r="E56" s="229"/>
      <c r="F56" s="230"/>
      <c r="G56" s="231"/>
      <c r="H56" s="232"/>
      <c r="I56" s="233"/>
      <c r="J56" s="239"/>
      <c r="K56" s="240"/>
      <c r="L56" s="241"/>
      <c r="M56" s="242"/>
      <c r="N56" s="238"/>
    </row>
    <row r="57" customFormat="false" ht="21" hidden="false" customHeight="true" outlineLevel="0" collapsed="false">
      <c r="A57" s="225"/>
      <c r="B57" s="226"/>
      <c r="C57" s="227"/>
      <c r="D57" s="227"/>
      <c r="E57" s="229"/>
      <c r="F57" s="230"/>
      <c r="G57" s="231"/>
      <c r="H57" s="232"/>
      <c r="I57" s="233"/>
      <c r="J57" s="239"/>
      <c r="K57" s="240"/>
      <c r="L57" s="241"/>
      <c r="M57" s="242"/>
      <c r="N57" s="238"/>
    </row>
    <row r="58" customFormat="false" ht="21" hidden="false" customHeight="true" outlineLevel="0" collapsed="false">
      <c r="A58" s="225"/>
      <c r="B58" s="226"/>
      <c r="C58" s="227"/>
      <c r="D58" s="227"/>
      <c r="E58" s="229"/>
      <c r="F58" s="230"/>
      <c r="G58" s="231"/>
      <c r="H58" s="232"/>
      <c r="I58" s="233"/>
      <c r="J58" s="239"/>
      <c r="K58" s="240"/>
      <c r="L58" s="241"/>
      <c r="M58" s="242"/>
      <c r="N58" s="238"/>
    </row>
    <row r="59" customFormat="false" ht="21" hidden="false" customHeight="true" outlineLevel="0" collapsed="false">
      <c r="A59" s="225"/>
      <c r="B59" s="226"/>
      <c r="C59" s="227"/>
      <c r="D59" s="227"/>
      <c r="E59" s="229"/>
      <c r="F59" s="230"/>
      <c r="G59" s="231"/>
      <c r="H59" s="232"/>
      <c r="I59" s="233"/>
      <c r="J59" s="239"/>
      <c r="K59" s="240"/>
      <c r="L59" s="241"/>
      <c r="M59" s="242"/>
      <c r="N59" s="238"/>
    </row>
    <row r="60" customFormat="false" ht="21" hidden="false" customHeight="true" outlineLevel="0" collapsed="false">
      <c r="A60" s="225"/>
      <c r="B60" s="226"/>
      <c r="C60" s="227"/>
      <c r="D60" s="227"/>
      <c r="E60" s="229"/>
      <c r="F60" s="230"/>
      <c r="G60" s="231"/>
      <c r="H60" s="232"/>
      <c r="I60" s="233"/>
      <c r="J60" s="239"/>
      <c r="K60" s="240"/>
      <c r="L60" s="241"/>
      <c r="M60" s="242"/>
      <c r="N60" s="238"/>
    </row>
    <row r="61" customFormat="false" ht="21" hidden="false" customHeight="true" outlineLevel="0" collapsed="false">
      <c r="A61" s="225"/>
      <c r="B61" s="226"/>
      <c r="C61" s="227"/>
      <c r="D61" s="227"/>
      <c r="E61" s="229"/>
      <c r="F61" s="230"/>
      <c r="G61" s="231"/>
      <c r="H61" s="232"/>
      <c r="I61" s="233"/>
      <c r="J61" s="239"/>
      <c r="K61" s="243"/>
      <c r="L61" s="244"/>
      <c r="M61" s="245"/>
      <c r="N61" s="238"/>
    </row>
    <row r="62" customFormat="false" ht="27" hidden="false" customHeight="true" outlineLevel="0" collapsed="false">
      <c r="A62" s="225" t="n">
        <f aca="false">A55+1</f>
        <v>9</v>
      </c>
      <c r="B62" s="226"/>
      <c r="C62" s="227"/>
      <c r="D62" s="228"/>
      <c r="E62" s="229"/>
      <c r="F62" s="230"/>
      <c r="G62" s="231"/>
      <c r="H62" s="232"/>
      <c r="I62" s="233"/>
      <c r="J62" s="234"/>
      <c r="K62" s="235"/>
      <c r="L62" s="236"/>
      <c r="M62" s="237"/>
      <c r="N62" s="238"/>
    </row>
    <row r="63" customFormat="false" ht="21" hidden="false" customHeight="true" outlineLevel="0" collapsed="false">
      <c r="A63" s="225"/>
      <c r="B63" s="226"/>
      <c r="C63" s="227"/>
      <c r="D63" s="227"/>
      <c r="E63" s="229"/>
      <c r="F63" s="230"/>
      <c r="G63" s="231"/>
      <c r="H63" s="232"/>
      <c r="I63" s="233"/>
      <c r="J63" s="239"/>
      <c r="K63" s="240"/>
      <c r="L63" s="241"/>
      <c r="M63" s="242"/>
      <c r="N63" s="238"/>
    </row>
    <row r="64" customFormat="false" ht="21" hidden="false" customHeight="true" outlineLevel="0" collapsed="false">
      <c r="A64" s="225"/>
      <c r="B64" s="226"/>
      <c r="C64" s="227"/>
      <c r="D64" s="227"/>
      <c r="E64" s="229"/>
      <c r="F64" s="230"/>
      <c r="G64" s="231"/>
      <c r="H64" s="232"/>
      <c r="I64" s="233"/>
      <c r="J64" s="239"/>
      <c r="K64" s="240"/>
      <c r="L64" s="241"/>
      <c r="M64" s="242"/>
      <c r="N64" s="238"/>
    </row>
    <row r="65" customFormat="false" ht="21" hidden="false" customHeight="true" outlineLevel="0" collapsed="false">
      <c r="A65" s="225"/>
      <c r="B65" s="226"/>
      <c r="C65" s="227"/>
      <c r="D65" s="227"/>
      <c r="E65" s="229"/>
      <c r="F65" s="230"/>
      <c r="G65" s="231"/>
      <c r="H65" s="232"/>
      <c r="I65" s="233"/>
      <c r="J65" s="239"/>
      <c r="K65" s="240"/>
      <c r="L65" s="241"/>
      <c r="M65" s="242"/>
      <c r="N65" s="238"/>
    </row>
    <row r="66" customFormat="false" ht="21" hidden="false" customHeight="true" outlineLevel="0" collapsed="false">
      <c r="A66" s="225"/>
      <c r="B66" s="226"/>
      <c r="C66" s="227"/>
      <c r="D66" s="227"/>
      <c r="E66" s="229"/>
      <c r="F66" s="230"/>
      <c r="G66" s="231"/>
      <c r="H66" s="232"/>
      <c r="I66" s="233"/>
      <c r="J66" s="239"/>
      <c r="K66" s="240"/>
      <c r="L66" s="241"/>
      <c r="M66" s="242"/>
      <c r="N66" s="238"/>
    </row>
    <row r="67" customFormat="false" ht="21" hidden="false" customHeight="true" outlineLevel="0" collapsed="false">
      <c r="A67" s="225"/>
      <c r="B67" s="226"/>
      <c r="C67" s="227"/>
      <c r="D67" s="227"/>
      <c r="E67" s="229"/>
      <c r="F67" s="230"/>
      <c r="G67" s="231"/>
      <c r="H67" s="232"/>
      <c r="I67" s="233"/>
      <c r="J67" s="239"/>
      <c r="K67" s="240"/>
      <c r="L67" s="241"/>
      <c r="M67" s="242"/>
      <c r="N67" s="238"/>
    </row>
    <row r="68" customFormat="false" ht="21" hidden="false" customHeight="true" outlineLevel="0" collapsed="false">
      <c r="A68" s="225"/>
      <c r="B68" s="226"/>
      <c r="C68" s="227"/>
      <c r="D68" s="227"/>
      <c r="E68" s="229"/>
      <c r="F68" s="230"/>
      <c r="G68" s="231"/>
      <c r="H68" s="232"/>
      <c r="I68" s="233"/>
      <c r="J68" s="239"/>
      <c r="K68" s="243"/>
      <c r="L68" s="244"/>
      <c r="M68" s="245"/>
      <c r="N68" s="238"/>
    </row>
    <row r="69" customFormat="false" ht="27" hidden="false" customHeight="true" outlineLevel="0" collapsed="false">
      <c r="A69" s="225" t="n">
        <f aca="false">A62+1</f>
        <v>10</v>
      </c>
      <c r="B69" s="226"/>
      <c r="C69" s="227"/>
      <c r="D69" s="228"/>
      <c r="E69" s="229"/>
      <c r="F69" s="230"/>
      <c r="G69" s="231"/>
      <c r="H69" s="232"/>
      <c r="I69" s="233"/>
      <c r="J69" s="234"/>
      <c r="K69" s="235"/>
      <c r="L69" s="236"/>
      <c r="M69" s="237"/>
      <c r="N69" s="238"/>
    </row>
    <row r="70" customFormat="false" ht="21" hidden="false" customHeight="true" outlineLevel="0" collapsed="false">
      <c r="A70" s="225"/>
      <c r="B70" s="226"/>
      <c r="C70" s="227"/>
      <c r="D70" s="227"/>
      <c r="E70" s="229"/>
      <c r="F70" s="230"/>
      <c r="G70" s="231"/>
      <c r="H70" s="232"/>
      <c r="I70" s="233"/>
      <c r="J70" s="239"/>
      <c r="K70" s="240"/>
      <c r="L70" s="241"/>
      <c r="M70" s="242"/>
      <c r="N70" s="238"/>
    </row>
    <row r="71" customFormat="false" ht="21" hidden="false" customHeight="true" outlineLevel="0" collapsed="false">
      <c r="A71" s="225"/>
      <c r="B71" s="226"/>
      <c r="C71" s="227"/>
      <c r="D71" s="227"/>
      <c r="E71" s="229"/>
      <c r="F71" s="230"/>
      <c r="G71" s="231"/>
      <c r="H71" s="232"/>
      <c r="I71" s="233"/>
      <c r="J71" s="239"/>
      <c r="K71" s="240"/>
      <c r="L71" s="241"/>
      <c r="M71" s="242"/>
      <c r="N71" s="238"/>
    </row>
    <row r="72" customFormat="false" ht="21" hidden="false" customHeight="true" outlineLevel="0" collapsed="false">
      <c r="A72" s="225"/>
      <c r="B72" s="226"/>
      <c r="C72" s="227"/>
      <c r="D72" s="227"/>
      <c r="E72" s="229"/>
      <c r="F72" s="230"/>
      <c r="G72" s="231"/>
      <c r="H72" s="232"/>
      <c r="I72" s="233"/>
      <c r="J72" s="239"/>
      <c r="K72" s="240"/>
      <c r="L72" s="241"/>
      <c r="M72" s="242"/>
      <c r="N72" s="238"/>
    </row>
    <row r="73" customFormat="false" ht="21" hidden="false" customHeight="true" outlineLevel="0" collapsed="false">
      <c r="A73" s="225"/>
      <c r="B73" s="226"/>
      <c r="C73" s="227"/>
      <c r="D73" s="227"/>
      <c r="E73" s="229"/>
      <c r="F73" s="230"/>
      <c r="G73" s="231"/>
      <c r="H73" s="232"/>
      <c r="I73" s="233"/>
      <c r="J73" s="239"/>
      <c r="K73" s="240"/>
      <c r="L73" s="241"/>
      <c r="M73" s="242"/>
      <c r="N73" s="238"/>
    </row>
    <row r="74" customFormat="false" ht="21" hidden="false" customHeight="true" outlineLevel="0" collapsed="false">
      <c r="A74" s="225"/>
      <c r="B74" s="226"/>
      <c r="C74" s="227"/>
      <c r="D74" s="227"/>
      <c r="E74" s="229"/>
      <c r="F74" s="230"/>
      <c r="G74" s="231"/>
      <c r="H74" s="232"/>
      <c r="I74" s="233"/>
      <c r="J74" s="239"/>
      <c r="K74" s="240"/>
      <c r="L74" s="241"/>
      <c r="M74" s="242"/>
      <c r="N74" s="238"/>
    </row>
    <row r="75" customFormat="false" ht="21" hidden="false" customHeight="true" outlineLevel="0" collapsed="false">
      <c r="A75" s="225"/>
      <c r="B75" s="226"/>
      <c r="C75" s="227"/>
      <c r="D75" s="227"/>
      <c r="E75" s="229"/>
      <c r="F75" s="230"/>
      <c r="G75" s="231"/>
      <c r="H75" s="232"/>
      <c r="I75" s="233"/>
      <c r="J75" s="239"/>
      <c r="K75" s="243"/>
      <c r="L75" s="244"/>
      <c r="M75" s="245"/>
      <c r="N75" s="238"/>
    </row>
    <row r="76" customFormat="false" ht="27" hidden="false" customHeight="true" outlineLevel="0" collapsed="false">
      <c r="A76" s="225" t="n">
        <f aca="false">A69+1</f>
        <v>11</v>
      </c>
      <c r="B76" s="226"/>
      <c r="C76" s="227"/>
      <c r="D76" s="228"/>
      <c r="E76" s="229"/>
      <c r="F76" s="230"/>
      <c r="G76" s="231"/>
      <c r="H76" s="232"/>
      <c r="I76" s="233"/>
      <c r="J76" s="234"/>
      <c r="K76" s="235"/>
      <c r="L76" s="236"/>
      <c r="M76" s="237"/>
      <c r="N76" s="238"/>
    </row>
    <row r="77" customFormat="false" ht="21" hidden="false" customHeight="true" outlineLevel="0" collapsed="false">
      <c r="A77" s="225"/>
      <c r="B77" s="226"/>
      <c r="C77" s="227"/>
      <c r="D77" s="227"/>
      <c r="E77" s="229"/>
      <c r="F77" s="230"/>
      <c r="G77" s="231"/>
      <c r="H77" s="232"/>
      <c r="I77" s="233"/>
      <c r="J77" s="239"/>
      <c r="K77" s="240"/>
      <c r="L77" s="241"/>
      <c r="M77" s="242"/>
      <c r="N77" s="238"/>
    </row>
    <row r="78" customFormat="false" ht="21" hidden="false" customHeight="true" outlineLevel="0" collapsed="false">
      <c r="A78" s="225"/>
      <c r="B78" s="226"/>
      <c r="C78" s="227"/>
      <c r="D78" s="227"/>
      <c r="E78" s="229"/>
      <c r="F78" s="230"/>
      <c r="G78" s="231"/>
      <c r="H78" s="232"/>
      <c r="I78" s="233"/>
      <c r="J78" s="239"/>
      <c r="K78" s="240"/>
      <c r="L78" s="241"/>
      <c r="M78" s="242"/>
      <c r="N78" s="238"/>
    </row>
    <row r="79" customFormat="false" ht="21" hidden="false" customHeight="true" outlineLevel="0" collapsed="false">
      <c r="A79" s="225"/>
      <c r="B79" s="226"/>
      <c r="C79" s="227"/>
      <c r="D79" s="227"/>
      <c r="E79" s="229"/>
      <c r="F79" s="230"/>
      <c r="G79" s="231"/>
      <c r="H79" s="232"/>
      <c r="I79" s="233"/>
      <c r="J79" s="239"/>
      <c r="K79" s="240"/>
      <c r="L79" s="241"/>
      <c r="M79" s="242"/>
      <c r="N79" s="238"/>
    </row>
    <row r="80" customFormat="false" ht="21" hidden="false" customHeight="true" outlineLevel="0" collapsed="false">
      <c r="A80" s="225"/>
      <c r="B80" s="226"/>
      <c r="C80" s="227"/>
      <c r="D80" s="227"/>
      <c r="E80" s="229"/>
      <c r="F80" s="230"/>
      <c r="G80" s="231"/>
      <c r="H80" s="232"/>
      <c r="I80" s="233"/>
      <c r="J80" s="239"/>
      <c r="K80" s="240"/>
      <c r="L80" s="241"/>
      <c r="M80" s="242"/>
      <c r="N80" s="238"/>
    </row>
    <row r="81" customFormat="false" ht="21" hidden="false" customHeight="true" outlineLevel="0" collapsed="false">
      <c r="A81" s="225"/>
      <c r="B81" s="226"/>
      <c r="C81" s="227"/>
      <c r="D81" s="227"/>
      <c r="E81" s="229"/>
      <c r="F81" s="230"/>
      <c r="G81" s="231"/>
      <c r="H81" s="232"/>
      <c r="I81" s="233"/>
      <c r="J81" s="239"/>
      <c r="K81" s="240"/>
      <c r="L81" s="241"/>
      <c r="M81" s="242"/>
      <c r="N81" s="238"/>
    </row>
    <row r="82" customFormat="false" ht="21" hidden="false" customHeight="true" outlineLevel="0" collapsed="false">
      <c r="A82" s="225"/>
      <c r="B82" s="226"/>
      <c r="C82" s="227"/>
      <c r="D82" s="227"/>
      <c r="E82" s="229"/>
      <c r="F82" s="230"/>
      <c r="G82" s="231"/>
      <c r="H82" s="232"/>
      <c r="I82" s="233"/>
      <c r="J82" s="239"/>
      <c r="K82" s="243"/>
      <c r="L82" s="244"/>
      <c r="M82" s="245"/>
      <c r="N82" s="238"/>
    </row>
    <row r="83" customFormat="false" ht="27" hidden="false" customHeight="true" outlineLevel="0" collapsed="false">
      <c r="A83" s="225" t="n">
        <f aca="false">A76+1</f>
        <v>12</v>
      </c>
      <c r="B83" s="226"/>
      <c r="C83" s="227"/>
      <c r="D83" s="228"/>
      <c r="E83" s="229"/>
      <c r="F83" s="230"/>
      <c r="G83" s="231"/>
      <c r="H83" s="232"/>
      <c r="I83" s="233"/>
      <c r="J83" s="234"/>
      <c r="K83" s="235"/>
      <c r="L83" s="236"/>
      <c r="M83" s="237"/>
      <c r="N83" s="238"/>
    </row>
    <row r="84" customFormat="false" ht="21" hidden="false" customHeight="true" outlineLevel="0" collapsed="false">
      <c r="A84" s="225"/>
      <c r="B84" s="226"/>
      <c r="C84" s="227"/>
      <c r="D84" s="227"/>
      <c r="E84" s="229"/>
      <c r="F84" s="230"/>
      <c r="G84" s="231"/>
      <c r="H84" s="232"/>
      <c r="I84" s="233"/>
      <c r="J84" s="239"/>
      <c r="K84" s="240"/>
      <c r="L84" s="241"/>
      <c r="M84" s="242"/>
      <c r="N84" s="238"/>
    </row>
    <row r="85" customFormat="false" ht="21" hidden="false" customHeight="true" outlineLevel="0" collapsed="false">
      <c r="A85" s="225"/>
      <c r="B85" s="226"/>
      <c r="C85" s="227"/>
      <c r="D85" s="227"/>
      <c r="E85" s="229"/>
      <c r="F85" s="230"/>
      <c r="G85" s="231"/>
      <c r="H85" s="232"/>
      <c r="I85" s="233"/>
      <c r="J85" s="239"/>
      <c r="K85" s="240"/>
      <c r="L85" s="241"/>
      <c r="M85" s="242"/>
      <c r="N85" s="238"/>
    </row>
    <row r="86" customFormat="false" ht="21" hidden="false" customHeight="true" outlineLevel="0" collapsed="false">
      <c r="A86" s="225"/>
      <c r="B86" s="226"/>
      <c r="C86" s="227"/>
      <c r="D86" s="227"/>
      <c r="E86" s="229"/>
      <c r="F86" s="230"/>
      <c r="G86" s="231"/>
      <c r="H86" s="232"/>
      <c r="I86" s="233"/>
      <c r="J86" s="239"/>
      <c r="K86" s="240"/>
      <c r="L86" s="241"/>
      <c r="M86" s="242"/>
      <c r="N86" s="238"/>
    </row>
    <row r="87" customFormat="false" ht="21" hidden="false" customHeight="true" outlineLevel="0" collapsed="false">
      <c r="A87" s="225"/>
      <c r="B87" s="226"/>
      <c r="C87" s="227"/>
      <c r="D87" s="227"/>
      <c r="E87" s="229"/>
      <c r="F87" s="230"/>
      <c r="G87" s="231"/>
      <c r="H87" s="232"/>
      <c r="I87" s="233"/>
      <c r="J87" s="239"/>
      <c r="K87" s="240"/>
      <c r="L87" s="241"/>
      <c r="M87" s="242"/>
      <c r="N87" s="238"/>
    </row>
    <row r="88" customFormat="false" ht="21" hidden="false" customHeight="true" outlineLevel="0" collapsed="false">
      <c r="A88" s="225"/>
      <c r="B88" s="226"/>
      <c r="C88" s="227"/>
      <c r="D88" s="227"/>
      <c r="E88" s="229"/>
      <c r="F88" s="230"/>
      <c r="G88" s="231"/>
      <c r="H88" s="232"/>
      <c r="I88" s="233"/>
      <c r="J88" s="239"/>
      <c r="K88" s="240"/>
      <c r="L88" s="241"/>
      <c r="M88" s="242"/>
      <c r="N88" s="238"/>
    </row>
    <row r="89" customFormat="false" ht="21" hidden="false" customHeight="true" outlineLevel="0" collapsed="false">
      <c r="A89" s="225"/>
      <c r="B89" s="226"/>
      <c r="C89" s="227"/>
      <c r="D89" s="227"/>
      <c r="E89" s="229"/>
      <c r="F89" s="230"/>
      <c r="G89" s="231"/>
      <c r="H89" s="232"/>
      <c r="I89" s="233"/>
      <c r="J89" s="239"/>
      <c r="K89" s="243"/>
      <c r="L89" s="244"/>
      <c r="M89" s="245"/>
      <c r="N89" s="238"/>
    </row>
    <row r="90" customFormat="false" ht="27" hidden="false" customHeight="true" outlineLevel="0" collapsed="false">
      <c r="A90" s="225" t="n">
        <f aca="false">A83+1</f>
        <v>13</v>
      </c>
      <c r="B90" s="226"/>
      <c r="C90" s="227"/>
      <c r="D90" s="228"/>
      <c r="E90" s="229"/>
      <c r="F90" s="230"/>
      <c r="G90" s="231"/>
      <c r="H90" s="232"/>
      <c r="I90" s="233"/>
      <c r="J90" s="234"/>
      <c r="K90" s="235"/>
      <c r="L90" s="236"/>
      <c r="M90" s="237"/>
      <c r="N90" s="238"/>
    </row>
    <row r="91" customFormat="false" ht="21" hidden="false" customHeight="true" outlineLevel="0" collapsed="false">
      <c r="A91" s="225"/>
      <c r="B91" s="226"/>
      <c r="C91" s="227"/>
      <c r="D91" s="227"/>
      <c r="E91" s="229"/>
      <c r="F91" s="230"/>
      <c r="G91" s="231"/>
      <c r="H91" s="232"/>
      <c r="I91" s="233"/>
      <c r="J91" s="239"/>
      <c r="K91" s="240"/>
      <c r="L91" s="241"/>
      <c r="M91" s="242"/>
      <c r="N91" s="238"/>
    </row>
    <row r="92" customFormat="false" ht="21" hidden="false" customHeight="true" outlineLevel="0" collapsed="false">
      <c r="A92" s="225"/>
      <c r="B92" s="226"/>
      <c r="C92" s="227"/>
      <c r="D92" s="227"/>
      <c r="E92" s="229"/>
      <c r="F92" s="230"/>
      <c r="G92" s="231"/>
      <c r="H92" s="232"/>
      <c r="I92" s="233"/>
      <c r="J92" s="239"/>
      <c r="K92" s="240"/>
      <c r="L92" s="241"/>
      <c r="M92" s="242"/>
      <c r="N92" s="238"/>
    </row>
    <row r="93" customFormat="false" ht="21" hidden="false" customHeight="true" outlineLevel="0" collapsed="false">
      <c r="A93" s="225"/>
      <c r="B93" s="226"/>
      <c r="C93" s="227"/>
      <c r="D93" s="227"/>
      <c r="E93" s="229"/>
      <c r="F93" s="230"/>
      <c r="G93" s="231"/>
      <c r="H93" s="232"/>
      <c r="I93" s="233"/>
      <c r="J93" s="239"/>
      <c r="K93" s="240"/>
      <c r="L93" s="241"/>
      <c r="M93" s="242"/>
      <c r="N93" s="238"/>
    </row>
    <row r="94" customFormat="false" ht="21" hidden="false" customHeight="true" outlineLevel="0" collapsed="false">
      <c r="A94" s="225"/>
      <c r="B94" s="226"/>
      <c r="C94" s="227"/>
      <c r="D94" s="227"/>
      <c r="E94" s="229"/>
      <c r="F94" s="230"/>
      <c r="G94" s="231"/>
      <c r="H94" s="232"/>
      <c r="I94" s="233"/>
      <c r="J94" s="239"/>
      <c r="K94" s="240"/>
      <c r="L94" s="241"/>
      <c r="M94" s="242"/>
      <c r="N94" s="238"/>
    </row>
    <row r="95" customFormat="false" ht="21" hidden="false" customHeight="true" outlineLevel="0" collapsed="false">
      <c r="A95" s="225"/>
      <c r="B95" s="226"/>
      <c r="C95" s="227"/>
      <c r="D95" s="227"/>
      <c r="E95" s="229"/>
      <c r="F95" s="230"/>
      <c r="G95" s="231"/>
      <c r="H95" s="232"/>
      <c r="I95" s="233"/>
      <c r="J95" s="239"/>
      <c r="K95" s="240"/>
      <c r="L95" s="241"/>
      <c r="M95" s="242"/>
      <c r="N95" s="238"/>
    </row>
    <row r="96" customFormat="false" ht="21" hidden="false" customHeight="true" outlineLevel="0" collapsed="false">
      <c r="A96" s="225"/>
      <c r="B96" s="226"/>
      <c r="C96" s="227"/>
      <c r="D96" s="227"/>
      <c r="E96" s="229"/>
      <c r="F96" s="230"/>
      <c r="G96" s="231"/>
      <c r="H96" s="232"/>
      <c r="I96" s="233"/>
      <c r="J96" s="239"/>
      <c r="K96" s="243"/>
      <c r="L96" s="244"/>
      <c r="M96" s="245"/>
      <c r="N96" s="238"/>
    </row>
    <row r="97" customFormat="false" ht="27" hidden="false" customHeight="true" outlineLevel="0" collapsed="false">
      <c r="A97" s="225" t="n">
        <f aca="false">A90+1</f>
        <v>14</v>
      </c>
      <c r="B97" s="226"/>
      <c r="C97" s="227"/>
      <c r="D97" s="228"/>
      <c r="E97" s="229"/>
      <c r="F97" s="230"/>
      <c r="G97" s="231"/>
      <c r="H97" s="232"/>
      <c r="I97" s="233"/>
      <c r="J97" s="234"/>
      <c r="K97" s="235"/>
      <c r="L97" s="236"/>
      <c r="M97" s="237"/>
      <c r="N97" s="238"/>
    </row>
    <row r="98" customFormat="false" ht="21" hidden="false" customHeight="true" outlineLevel="0" collapsed="false">
      <c r="A98" s="225"/>
      <c r="B98" s="226"/>
      <c r="C98" s="227"/>
      <c r="D98" s="227"/>
      <c r="E98" s="229"/>
      <c r="F98" s="230"/>
      <c r="G98" s="231"/>
      <c r="H98" s="232"/>
      <c r="I98" s="233"/>
      <c r="J98" s="239"/>
      <c r="K98" s="240"/>
      <c r="L98" s="241"/>
      <c r="M98" s="242"/>
      <c r="N98" s="238"/>
    </row>
    <row r="99" customFormat="false" ht="21" hidden="false" customHeight="true" outlineLevel="0" collapsed="false">
      <c r="A99" s="225"/>
      <c r="B99" s="226"/>
      <c r="C99" s="227"/>
      <c r="D99" s="227"/>
      <c r="E99" s="229"/>
      <c r="F99" s="230"/>
      <c r="G99" s="231"/>
      <c r="H99" s="232"/>
      <c r="I99" s="233"/>
      <c r="J99" s="239"/>
      <c r="K99" s="240"/>
      <c r="L99" s="241"/>
      <c r="M99" s="242"/>
      <c r="N99" s="238"/>
    </row>
    <row r="100" customFormat="false" ht="21" hidden="false" customHeight="true" outlineLevel="0" collapsed="false">
      <c r="A100" s="225"/>
      <c r="B100" s="226"/>
      <c r="C100" s="227"/>
      <c r="D100" s="227"/>
      <c r="E100" s="229"/>
      <c r="F100" s="230"/>
      <c r="G100" s="231"/>
      <c r="H100" s="232"/>
      <c r="I100" s="233"/>
      <c r="J100" s="239"/>
      <c r="K100" s="240"/>
      <c r="L100" s="241"/>
      <c r="M100" s="242"/>
      <c r="N100" s="238"/>
    </row>
    <row r="101" customFormat="false" ht="21" hidden="false" customHeight="true" outlineLevel="0" collapsed="false">
      <c r="A101" s="225"/>
      <c r="B101" s="226"/>
      <c r="C101" s="227"/>
      <c r="D101" s="227"/>
      <c r="E101" s="229"/>
      <c r="F101" s="230"/>
      <c r="G101" s="231"/>
      <c r="H101" s="232"/>
      <c r="I101" s="233"/>
      <c r="J101" s="239"/>
      <c r="K101" s="240"/>
      <c r="L101" s="241"/>
      <c r="M101" s="242"/>
      <c r="N101" s="238"/>
    </row>
    <row r="102" customFormat="false" ht="21" hidden="false" customHeight="true" outlineLevel="0" collapsed="false">
      <c r="A102" s="225"/>
      <c r="B102" s="226"/>
      <c r="C102" s="227"/>
      <c r="D102" s="227"/>
      <c r="E102" s="229"/>
      <c r="F102" s="230"/>
      <c r="G102" s="231"/>
      <c r="H102" s="232"/>
      <c r="I102" s="233"/>
      <c r="J102" s="239"/>
      <c r="K102" s="240"/>
      <c r="L102" s="241"/>
      <c r="M102" s="242"/>
      <c r="N102" s="238"/>
    </row>
    <row r="103" customFormat="false" ht="21" hidden="false" customHeight="true" outlineLevel="0" collapsed="false">
      <c r="A103" s="225"/>
      <c r="B103" s="226"/>
      <c r="C103" s="227"/>
      <c r="D103" s="227"/>
      <c r="E103" s="229"/>
      <c r="F103" s="230"/>
      <c r="G103" s="231"/>
      <c r="H103" s="232"/>
      <c r="I103" s="233"/>
      <c r="J103" s="239"/>
      <c r="K103" s="243"/>
      <c r="L103" s="244"/>
      <c r="M103" s="245"/>
      <c r="N103" s="238"/>
    </row>
    <row r="104" customFormat="false" ht="27" hidden="false" customHeight="true" outlineLevel="0" collapsed="false">
      <c r="A104" s="225" t="n">
        <f aca="false">A97+1</f>
        <v>15</v>
      </c>
      <c r="B104" s="226"/>
      <c r="C104" s="227"/>
      <c r="D104" s="228"/>
      <c r="E104" s="229"/>
      <c r="F104" s="230"/>
      <c r="G104" s="231"/>
      <c r="H104" s="232"/>
      <c r="I104" s="233"/>
      <c r="J104" s="234"/>
      <c r="K104" s="235"/>
      <c r="L104" s="236"/>
      <c r="M104" s="237"/>
      <c r="N104" s="238"/>
    </row>
    <row r="105" customFormat="false" ht="21" hidden="false" customHeight="true" outlineLevel="0" collapsed="false">
      <c r="A105" s="225"/>
      <c r="B105" s="226"/>
      <c r="C105" s="227"/>
      <c r="D105" s="227"/>
      <c r="E105" s="229"/>
      <c r="F105" s="230"/>
      <c r="G105" s="231"/>
      <c r="H105" s="232"/>
      <c r="I105" s="233"/>
      <c r="J105" s="239"/>
      <c r="K105" s="240"/>
      <c r="L105" s="241"/>
      <c r="M105" s="242"/>
      <c r="N105" s="238"/>
    </row>
    <row r="106" customFormat="false" ht="21" hidden="false" customHeight="true" outlineLevel="0" collapsed="false">
      <c r="A106" s="225"/>
      <c r="B106" s="226"/>
      <c r="C106" s="227"/>
      <c r="D106" s="227"/>
      <c r="E106" s="229"/>
      <c r="F106" s="230"/>
      <c r="G106" s="231"/>
      <c r="H106" s="232"/>
      <c r="I106" s="233"/>
      <c r="J106" s="239"/>
      <c r="K106" s="240"/>
      <c r="L106" s="241"/>
      <c r="M106" s="242"/>
      <c r="N106" s="238"/>
    </row>
    <row r="107" customFormat="false" ht="21" hidden="false" customHeight="true" outlineLevel="0" collapsed="false">
      <c r="A107" s="225"/>
      <c r="B107" s="226"/>
      <c r="C107" s="227"/>
      <c r="D107" s="227"/>
      <c r="E107" s="229"/>
      <c r="F107" s="230"/>
      <c r="G107" s="231"/>
      <c r="H107" s="232"/>
      <c r="I107" s="233"/>
      <c r="J107" s="239"/>
      <c r="K107" s="240"/>
      <c r="L107" s="241"/>
      <c r="M107" s="242"/>
      <c r="N107" s="238"/>
    </row>
    <row r="108" customFormat="false" ht="21" hidden="false" customHeight="true" outlineLevel="0" collapsed="false">
      <c r="A108" s="225"/>
      <c r="B108" s="226"/>
      <c r="C108" s="227"/>
      <c r="D108" s="227"/>
      <c r="E108" s="229"/>
      <c r="F108" s="230"/>
      <c r="G108" s="231"/>
      <c r="H108" s="232"/>
      <c r="I108" s="233"/>
      <c r="J108" s="239"/>
      <c r="K108" s="240"/>
      <c r="L108" s="241"/>
      <c r="M108" s="242"/>
      <c r="N108" s="238"/>
    </row>
    <row r="109" customFormat="false" ht="21" hidden="false" customHeight="true" outlineLevel="0" collapsed="false">
      <c r="A109" s="225"/>
      <c r="B109" s="226"/>
      <c r="C109" s="227"/>
      <c r="D109" s="227"/>
      <c r="E109" s="229"/>
      <c r="F109" s="230"/>
      <c r="G109" s="231"/>
      <c r="H109" s="232"/>
      <c r="I109" s="233"/>
      <c r="J109" s="239"/>
      <c r="K109" s="240"/>
      <c r="L109" s="241"/>
      <c r="M109" s="242"/>
      <c r="N109" s="238"/>
    </row>
    <row r="110" customFormat="false" ht="21" hidden="false" customHeight="true" outlineLevel="0" collapsed="false">
      <c r="A110" s="225"/>
      <c r="B110" s="226"/>
      <c r="C110" s="227"/>
      <c r="D110" s="227"/>
      <c r="E110" s="229"/>
      <c r="F110" s="230"/>
      <c r="G110" s="231"/>
      <c r="H110" s="232"/>
      <c r="I110" s="233"/>
      <c r="J110" s="239"/>
      <c r="K110" s="243"/>
      <c r="L110" s="244"/>
      <c r="M110" s="245"/>
      <c r="N110" s="238"/>
    </row>
    <row r="111" customFormat="false" ht="27" hidden="false" customHeight="true" outlineLevel="0" collapsed="false">
      <c r="A111" s="225" t="n">
        <f aca="false">A104+1</f>
        <v>16</v>
      </c>
      <c r="B111" s="226"/>
      <c r="C111" s="227"/>
      <c r="D111" s="228"/>
      <c r="E111" s="229"/>
      <c r="F111" s="230"/>
      <c r="G111" s="231"/>
      <c r="H111" s="232"/>
      <c r="I111" s="233"/>
      <c r="J111" s="234"/>
      <c r="K111" s="235"/>
      <c r="L111" s="236"/>
      <c r="M111" s="237"/>
      <c r="N111" s="238"/>
    </row>
    <row r="112" customFormat="false" ht="21" hidden="false" customHeight="true" outlineLevel="0" collapsed="false">
      <c r="A112" s="225"/>
      <c r="B112" s="226"/>
      <c r="C112" s="227"/>
      <c r="D112" s="227"/>
      <c r="E112" s="229"/>
      <c r="F112" s="230"/>
      <c r="G112" s="231"/>
      <c r="H112" s="232"/>
      <c r="I112" s="233"/>
      <c r="J112" s="239"/>
      <c r="K112" s="240"/>
      <c r="L112" s="241"/>
      <c r="M112" s="242"/>
      <c r="N112" s="238"/>
    </row>
    <row r="113" customFormat="false" ht="21" hidden="false" customHeight="true" outlineLevel="0" collapsed="false">
      <c r="A113" s="225"/>
      <c r="B113" s="226"/>
      <c r="C113" s="227"/>
      <c r="D113" s="227"/>
      <c r="E113" s="229"/>
      <c r="F113" s="230"/>
      <c r="G113" s="231"/>
      <c r="H113" s="232"/>
      <c r="I113" s="233"/>
      <c r="J113" s="239"/>
      <c r="K113" s="240"/>
      <c r="L113" s="241"/>
      <c r="M113" s="242"/>
      <c r="N113" s="238"/>
    </row>
    <row r="114" customFormat="false" ht="21" hidden="false" customHeight="true" outlineLevel="0" collapsed="false">
      <c r="A114" s="225"/>
      <c r="B114" s="226"/>
      <c r="C114" s="227"/>
      <c r="D114" s="227"/>
      <c r="E114" s="229"/>
      <c r="F114" s="230"/>
      <c r="G114" s="231"/>
      <c r="H114" s="232"/>
      <c r="I114" s="233"/>
      <c r="J114" s="239"/>
      <c r="K114" s="240"/>
      <c r="L114" s="241"/>
      <c r="M114" s="242"/>
      <c r="N114" s="238"/>
    </row>
    <row r="115" customFormat="false" ht="21" hidden="false" customHeight="true" outlineLevel="0" collapsed="false">
      <c r="A115" s="225"/>
      <c r="B115" s="226"/>
      <c r="C115" s="227"/>
      <c r="D115" s="227"/>
      <c r="E115" s="229"/>
      <c r="F115" s="230"/>
      <c r="G115" s="231"/>
      <c r="H115" s="232"/>
      <c r="I115" s="233"/>
      <c r="J115" s="239"/>
      <c r="K115" s="240"/>
      <c r="L115" s="241"/>
      <c r="M115" s="242"/>
      <c r="N115" s="238"/>
    </row>
    <row r="116" customFormat="false" ht="21" hidden="false" customHeight="true" outlineLevel="0" collapsed="false">
      <c r="A116" s="225"/>
      <c r="B116" s="226"/>
      <c r="C116" s="227"/>
      <c r="D116" s="227"/>
      <c r="E116" s="229"/>
      <c r="F116" s="230"/>
      <c r="G116" s="231"/>
      <c r="H116" s="232"/>
      <c r="I116" s="233"/>
      <c r="J116" s="239"/>
      <c r="K116" s="240"/>
      <c r="L116" s="241"/>
      <c r="M116" s="242"/>
      <c r="N116" s="238"/>
    </row>
    <row r="117" customFormat="false" ht="21" hidden="false" customHeight="true" outlineLevel="0" collapsed="false">
      <c r="A117" s="225"/>
      <c r="B117" s="226"/>
      <c r="C117" s="227"/>
      <c r="D117" s="227"/>
      <c r="E117" s="229"/>
      <c r="F117" s="230"/>
      <c r="G117" s="231"/>
      <c r="H117" s="232"/>
      <c r="I117" s="233"/>
      <c r="J117" s="239"/>
      <c r="K117" s="243"/>
      <c r="L117" s="244"/>
      <c r="M117" s="245"/>
      <c r="N117" s="238"/>
    </row>
    <row r="118" customFormat="false" ht="27" hidden="false" customHeight="true" outlineLevel="0" collapsed="false">
      <c r="A118" s="225" t="n">
        <f aca="false">A111+1</f>
        <v>17</v>
      </c>
      <c r="B118" s="226"/>
      <c r="C118" s="227"/>
      <c r="D118" s="228"/>
      <c r="E118" s="229"/>
      <c r="F118" s="230"/>
      <c r="G118" s="231"/>
      <c r="H118" s="232"/>
      <c r="I118" s="233"/>
      <c r="J118" s="234"/>
      <c r="K118" s="235"/>
      <c r="L118" s="236"/>
      <c r="M118" s="237"/>
      <c r="N118" s="238"/>
    </row>
    <row r="119" customFormat="false" ht="21" hidden="false" customHeight="true" outlineLevel="0" collapsed="false">
      <c r="A119" s="225"/>
      <c r="B119" s="226"/>
      <c r="C119" s="227"/>
      <c r="D119" s="227"/>
      <c r="E119" s="229"/>
      <c r="F119" s="230"/>
      <c r="G119" s="231"/>
      <c r="H119" s="232"/>
      <c r="I119" s="233"/>
      <c r="J119" s="239"/>
      <c r="K119" s="240"/>
      <c r="L119" s="241"/>
      <c r="M119" s="242"/>
      <c r="N119" s="238"/>
    </row>
    <row r="120" customFormat="false" ht="21" hidden="false" customHeight="true" outlineLevel="0" collapsed="false">
      <c r="A120" s="225"/>
      <c r="B120" s="226"/>
      <c r="C120" s="227"/>
      <c r="D120" s="227"/>
      <c r="E120" s="229"/>
      <c r="F120" s="230"/>
      <c r="G120" s="231"/>
      <c r="H120" s="232"/>
      <c r="I120" s="233"/>
      <c r="J120" s="239"/>
      <c r="K120" s="240"/>
      <c r="L120" s="241"/>
      <c r="M120" s="242"/>
      <c r="N120" s="238"/>
    </row>
    <row r="121" customFormat="false" ht="21" hidden="false" customHeight="true" outlineLevel="0" collapsed="false">
      <c r="A121" s="225"/>
      <c r="B121" s="226"/>
      <c r="C121" s="227"/>
      <c r="D121" s="227"/>
      <c r="E121" s="229"/>
      <c r="F121" s="230"/>
      <c r="G121" s="231"/>
      <c r="H121" s="232"/>
      <c r="I121" s="233"/>
      <c r="J121" s="239"/>
      <c r="K121" s="240"/>
      <c r="L121" s="241"/>
      <c r="M121" s="242"/>
      <c r="N121" s="238"/>
    </row>
    <row r="122" customFormat="false" ht="21" hidden="false" customHeight="true" outlineLevel="0" collapsed="false">
      <c r="A122" s="225"/>
      <c r="B122" s="226"/>
      <c r="C122" s="227"/>
      <c r="D122" s="227"/>
      <c r="E122" s="229"/>
      <c r="F122" s="230"/>
      <c r="G122" s="231"/>
      <c r="H122" s="232"/>
      <c r="I122" s="233"/>
      <c r="J122" s="239"/>
      <c r="K122" s="240"/>
      <c r="L122" s="241"/>
      <c r="M122" s="242"/>
      <c r="N122" s="238"/>
    </row>
    <row r="123" customFormat="false" ht="21" hidden="false" customHeight="true" outlineLevel="0" collapsed="false">
      <c r="A123" s="225"/>
      <c r="B123" s="226"/>
      <c r="C123" s="227"/>
      <c r="D123" s="227"/>
      <c r="E123" s="229"/>
      <c r="F123" s="230"/>
      <c r="G123" s="231"/>
      <c r="H123" s="232"/>
      <c r="I123" s="233"/>
      <c r="J123" s="239"/>
      <c r="K123" s="240"/>
      <c r="L123" s="241"/>
      <c r="M123" s="242"/>
      <c r="N123" s="238"/>
    </row>
    <row r="124" customFormat="false" ht="21" hidden="false" customHeight="true" outlineLevel="0" collapsed="false">
      <c r="A124" s="225"/>
      <c r="B124" s="226"/>
      <c r="C124" s="227"/>
      <c r="D124" s="227"/>
      <c r="E124" s="229"/>
      <c r="F124" s="230"/>
      <c r="G124" s="231"/>
      <c r="H124" s="232"/>
      <c r="I124" s="233"/>
      <c r="J124" s="239"/>
      <c r="K124" s="243"/>
      <c r="L124" s="244"/>
      <c r="M124" s="245"/>
      <c r="N124" s="238"/>
    </row>
    <row r="125" customFormat="false" ht="27" hidden="false" customHeight="true" outlineLevel="0" collapsed="false">
      <c r="A125" s="225" t="n">
        <f aca="false">A118+1</f>
        <v>18</v>
      </c>
      <c r="B125" s="226"/>
      <c r="C125" s="227"/>
      <c r="D125" s="228"/>
      <c r="E125" s="229"/>
      <c r="F125" s="230"/>
      <c r="G125" s="231"/>
      <c r="H125" s="232"/>
      <c r="I125" s="233"/>
      <c r="J125" s="234"/>
      <c r="K125" s="235"/>
      <c r="L125" s="236"/>
      <c r="M125" s="237"/>
      <c r="N125" s="238"/>
    </row>
    <row r="126" customFormat="false" ht="21" hidden="false" customHeight="true" outlineLevel="0" collapsed="false">
      <c r="A126" s="225"/>
      <c r="B126" s="226"/>
      <c r="C126" s="227"/>
      <c r="D126" s="227"/>
      <c r="E126" s="229"/>
      <c r="F126" s="230"/>
      <c r="G126" s="231"/>
      <c r="H126" s="232"/>
      <c r="I126" s="233"/>
      <c r="J126" s="239"/>
      <c r="K126" s="240"/>
      <c r="L126" s="241"/>
      <c r="M126" s="242"/>
      <c r="N126" s="238"/>
    </row>
    <row r="127" customFormat="false" ht="21" hidden="false" customHeight="true" outlineLevel="0" collapsed="false">
      <c r="A127" s="225"/>
      <c r="B127" s="226"/>
      <c r="C127" s="227"/>
      <c r="D127" s="227"/>
      <c r="E127" s="229"/>
      <c r="F127" s="230"/>
      <c r="G127" s="231"/>
      <c r="H127" s="232"/>
      <c r="I127" s="233"/>
      <c r="J127" s="239"/>
      <c r="K127" s="240"/>
      <c r="L127" s="241"/>
      <c r="M127" s="242"/>
      <c r="N127" s="238"/>
    </row>
    <row r="128" customFormat="false" ht="21" hidden="false" customHeight="true" outlineLevel="0" collapsed="false">
      <c r="A128" s="225"/>
      <c r="B128" s="226"/>
      <c r="C128" s="227"/>
      <c r="D128" s="227"/>
      <c r="E128" s="229"/>
      <c r="F128" s="230"/>
      <c r="G128" s="231"/>
      <c r="H128" s="232"/>
      <c r="I128" s="233"/>
      <c r="J128" s="239"/>
      <c r="K128" s="240"/>
      <c r="L128" s="241"/>
      <c r="M128" s="242"/>
      <c r="N128" s="238"/>
    </row>
    <row r="129" customFormat="false" ht="21" hidden="false" customHeight="true" outlineLevel="0" collapsed="false">
      <c r="A129" s="225"/>
      <c r="B129" s="226"/>
      <c r="C129" s="227"/>
      <c r="D129" s="227"/>
      <c r="E129" s="229"/>
      <c r="F129" s="230"/>
      <c r="G129" s="231"/>
      <c r="H129" s="232"/>
      <c r="I129" s="233"/>
      <c r="J129" s="239"/>
      <c r="K129" s="240"/>
      <c r="L129" s="241"/>
      <c r="M129" s="242"/>
      <c r="N129" s="238"/>
    </row>
    <row r="130" customFormat="false" ht="21" hidden="false" customHeight="true" outlineLevel="0" collapsed="false">
      <c r="A130" s="225"/>
      <c r="B130" s="226"/>
      <c r="C130" s="227"/>
      <c r="D130" s="227"/>
      <c r="E130" s="229"/>
      <c r="F130" s="230"/>
      <c r="G130" s="231"/>
      <c r="H130" s="232"/>
      <c r="I130" s="233"/>
      <c r="J130" s="239"/>
      <c r="K130" s="240"/>
      <c r="L130" s="241"/>
      <c r="M130" s="242"/>
      <c r="N130" s="238"/>
    </row>
    <row r="131" customFormat="false" ht="21" hidden="false" customHeight="true" outlineLevel="0" collapsed="false">
      <c r="A131" s="225"/>
      <c r="B131" s="226"/>
      <c r="C131" s="227"/>
      <c r="D131" s="227"/>
      <c r="E131" s="229"/>
      <c r="F131" s="230"/>
      <c r="G131" s="231"/>
      <c r="H131" s="232"/>
      <c r="I131" s="233"/>
      <c r="J131" s="239"/>
      <c r="K131" s="243"/>
      <c r="L131" s="244"/>
      <c r="M131" s="245"/>
      <c r="N131" s="238"/>
    </row>
    <row r="132" customFormat="false" ht="27" hidden="false" customHeight="true" outlineLevel="0" collapsed="false">
      <c r="A132" s="225" t="n">
        <f aca="false">A125+1</f>
        <v>19</v>
      </c>
      <c r="B132" s="226"/>
      <c r="C132" s="227"/>
      <c r="D132" s="228"/>
      <c r="E132" s="229"/>
      <c r="F132" s="230"/>
      <c r="G132" s="231"/>
      <c r="H132" s="232"/>
      <c r="I132" s="233"/>
      <c r="J132" s="234"/>
      <c r="K132" s="235"/>
      <c r="L132" s="236"/>
      <c r="M132" s="237"/>
      <c r="N132" s="238"/>
    </row>
    <row r="133" customFormat="false" ht="21" hidden="false" customHeight="true" outlineLevel="0" collapsed="false">
      <c r="A133" s="225"/>
      <c r="B133" s="226"/>
      <c r="C133" s="227"/>
      <c r="D133" s="227"/>
      <c r="E133" s="229"/>
      <c r="F133" s="230"/>
      <c r="G133" s="231"/>
      <c r="H133" s="232"/>
      <c r="I133" s="233"/>
      <c r="J133" s="239"/>
      <c r="K133" s="240"/>
      <c r="L133" s="241"/>
      <c r="M133" s="242"/>
      <c r="N133" s="238"/>
    </row>
    <row r="134" customFormat="false" ht="21" hidden="false" customHeight="true" outlineLevel="0" collapsed="false">
      <c r="A134" s="225"/>
      <c r="B134" s="226"/>
      <c r="C134" s="227"/>
      <c r="D134" s="227"/>
      <c r="E134" s="229"/>
      <c r="F134" s="230"/>
      <c r="G134" s="231"/>
      <c r="H134" s="232"/>
      <c r="I134" s="233"/>
      <c r="J134" s="239"/>
      <c r="K134" s="240"/>
      <c r="L134" s="241"/>
      <c r="M134" s="242"/>
      <c r="N134" s="238"/>
    </row>
    <row r="135" customFormat="false" ht="21" hidden="false" customHeight="true" outlineLevel="0" collapsed="false">
      <c r="A135" s="225"/>
      <c r="B135" s="226"/>
      <c r="C135" s="227"/>
      <c r="D135" s="227"/>
      <c r="E135" s="229"/>
      <c r="F135" s="230"/>
      <c r="G135" s="231"/>
      <c r="H135" s="232"/>
      <c r="I135" s="233"/>
      <c r="J135" s="239"/>
      <c r="K135" s="240"/>
      <c r="L135" s="241"/>
      <c r="M135" s="242"/>
      <c r="N135" s="238"/>
    </row>
    <row r="136" customFormat="false" ht="21" hidden="false" customHeight="true" outlineLevel="0" collapsed="false">
      <c r="A136" s="225"/>
      <c r="B136" s="226"/>
      <c r="C136" s="227"/>
      <c r="D136" s="227"/>
      <c r="E136" s="229"/>
      <c r="F136" s="230"/>
      <c r="G136" s="231"/>
      <c r="H136" s="232"/>
      <c r="I136" s="233"/>
      <c r="J136" s="239"/>
      <c r="K136" s="240"/>
      <c r="L136" s="241"/>
      <c r="M136" s="242"/>
      <c r="N136" s="238"/>
    </row>
    <row r="137" customFormat="false" ht="21" hidden="false" customHeight="true" outlineLevel="0" collapsed="false">
      <c r="A137" s="225"/>
      <c r="B137" s="226"/>
      <c r="C137" s="227"/>
      <c r="D137" s="227"/>
      <c r="E137" s="229"/>
      <c r="F137" s="230"/>
      <c r="G137" s="231"/>
      <c r="H137" s="232"/>
      <c r="I137" s="233"/>
      <c r="J137" s="239"/>
      <c r="K137" s="240"/>
      <c r="L137" s="241"/>
      <c r="M137" s="242"/>
      <c r="N137" s="238"/>
    </row>
    <row r="138" customFormat="false" ht="21" hidden="false" customHeight="true" outlineLevel="0" collapsed="false">
      <c r="A138" s="225"/>
      <c r="B138" s="226"/>
      <c r="C138" s="227"/>
      <c r="D138" s="227"/>
      <c r="E138" s="229"/>
      <c r="F138" s="230"/>
      <c r="G138" s="231"/>
      <c r="H138" s="232"/>
      <c r="I138" s="233"/>
      <c r="J138" s="239"/>
      <c r="K138" s="243"/>
      <c r="L138" s="244"/>
      <c r="M138" s="245"/>
      <c r="N138" s="238"/>
    </row>
    <row r="139" customFormat="false" ht="27" hidden="false" customHeight="true" outlineLevel="0" collapsed="false">
      <c r="A139" s="225" t="n">
        <f aca="false">A132+1</f>
        <v>20</v>
      </c>
      <c r="B139" s="226"/>
      <c r="C139" s="227"/>
      <c r="D139" s="228"/>
      <c r="E139" s="229"/>
      <c r="F139" s="230"/>
      <c r="G139" s="231"/>
      <c r="H139" s="232"/>
      <c r="I139" s="233"/>
      <c r="J139" s="234"/>
      <c r="K139" s="235"/>
      <c r="L139" s="236"/>
      <c r="M139" s="237"/>
      <c r="N139" s="238"/>
    </row>
    <row r="140" customFormat="false" ht="21" hidden="false" customHeight="true" outlineLevel="0" collapsed="false">
      <c r="A140" s="225"/>
      <c r="B140" s="226"/>
      <c r="C140" s="227"/>
      <c r="D140" s="227"/>
      <c r="E140" s="229"/>
      <c r="F140" s="230"/>
      <c r="G140" s="231"/>
      <c r="H140" s="232"/>
      <c r="I140" s="233"/>
      <c r="J140" s="239"/>
      <c r="K140" s="240"/>
      <c r="L140" s="241"/>
      <c r="M140" s="242"/>
      <c r="N140" s="238"/>
    </row>
    <row r="141" customFormat="false" ht="21" hidden="false" customHeight="true" outlineLevel="0" collapsed="false">
      <c r="A141" s="225"/>
      <c r="B141" s="226"/>
      <c r="C141" s="227"/>
      <c r="D141" s="227"/>
      <c r="E141" s="229"/>
      <c r="F141" s="230"/>
      <c r="G141" s="231"/>
      <c r="H141" s="232"/>
      <c r="I141" s="233"/>
      <c r="J141" s="239"/>
      <c r="K141" s="240"/>
      <c r="L141" s="241"/>
      <c r="M141" s="242"/>
      <c r="N141" s="238"/>
    </row>
    <row r="142" customFormat="false" ht="21" hidden="false" customHeight="true" outlineLevel="0" collapsed="false">
      <c r="A142" s="225"/>
      <c r="B142" s="226"/>
      <c r="C142" s="227"/>
      <c r="D142" s="227"/>
      <c r="E142" s="229"/>
      <c r="F142" s="230"/>
      <c r="G142" s="231"/>
      <c r="H142" s="232"/>
      <c r="I142" s="233"/>
      <c r="J142" s="239"/>
      <c r="K142" s="240"/>
      <c r="L142" s="241"/>
      <c r="M142" s="242"/>
      <c r="N142" s="238"/>
    </row>
    <row r="143" customFormat="false" ht="21" hidden="false" customHeight="true" outlineLevel="0" collapsed="false">
      <c r="A143" s="225"/>
      <c r="B143" s="226"/>
      <c r="C143" s="227"/>
      <c r="D143" s="227"/>
      <c r="E143" s="229"/>
      <c r="F143" s="230"/>
      <c r="G143" s="231"/>
      <c r="H143" s="232"/>
      <c r="I143" s="233"/>
      <c r="J143" s="239"/>
      <c r="K143" s="240"/>
      <c r="L143" s="241"/>
      <c r="M143" s="242"/>
      <c r="N143" s="238"/>
    </row>
    <row r="144" customFormat="false" ht="21" hidden="false" customHeight="true" outlineLevel="0" collapsed="false">
      <c r="A144" s="225"/>
      <c r="B144" s="226"/>
      <c r="C144" s="227"/>
      <c r="D144" s="227"/>
      <c r="E144" s="229"/>
      <c r="F144" s="230"/>
      <c r="G144" s="231"/>
      <c r="H144" s="232"/>
      <c r="I144" s="233"/>
      <c r="J144" s="239"/>
      <c r="K144" s="240"/>
      <c r="L144" s="241"/>
      <c r="M144" s="242"/>
      <c r="N144" s="238"/>
    </row>
    <row r="145" customFormat="false" ht="21" hidden="false" customHeight="true" outlineLevel="0" collapsed="false">
      <c r="A145" s="225"/>
      <c r="B145" s="226"/>
      <c r="C145" s="227"/>
      <c r="D145" s="227"/>
      <c r="E145" s="229"/>
      <c r="F145" s="230"/>
      <c r="G145" s="231"/>
      <c r="H145" s="232"/>
      <c r="I145" s="233"/>
      <c r="J145" s="239"/>
      <c r="K145" s="243"/>
      <c r="L145" s="244"/>
      <c r="M145" s="245"/>
      <c r="N145" s="238"/>
    </row>
    <row r="146" customFormat="false" ht="27" hidden="false" customHeight="true" outlineLevel="0" collapsed="false">
      <c r="A146" s="225" t="n">
        <f aca="false">A139+1</f>
        <v>21</v>
      </c>
      <c r="B146" s="226"/>
      <c r="C146" s="227"/>
      <c r="D146" s="228"/>
      <c r="E146" s="229"/>
      <c r="F146" s="230"/>
      <c r="G146" s="231"/>
      <c r="H146" s="232"/>
      <c r="I146" s="233"/>
      <c r="J146" s="234"/>
      <c r="K146" s="235"/>
      <c r="L146" s="236"/>
      <c r="M146" s="237"/>
      <c r="N146" s="238"/>
    </row>
    <row r="147" customFormat="false" ht="21" hidden="false" customHeight="true" outlineLevel="0" collapsed="false">
      <c r="A147" s="225"/>
      <c r="B147" s="226"/>
      <c r="C147" s="227"/>
      <c r="D147" s="227"/>
      <c r="E147" s="229"/>
      <c r="F147" s="230"/>
      <c r="G147" s="231"/>
      <c r="H147" s="232"/>
      <c r="I147" s="233"/>
      <c r="J147" s="239"/>
      <c r="K147" s="240"/>
      <c r="L147" s="241"/>
      <c r="M147" s="242"/>
      <c r="N147" s="238"/>
    </row>
    <row r="148" customFormat="false" ht="21" hidden="false" customHeight="true" outlineLevel="0" collapsed="false">
      <c r="A148" s="225"/>
      <c r="B148" s="226"/>
      <c r="C148" s="227"/>
      <c r="D148" s="227"/>
      <c r="E148" s="229"/>
      <c r="F148" s="230"/>
      <c r="G148" s="231"/>
      <c r="H148" s="232"/>
      <c r="I148" s="233"/>
      <c r="J148" s="239"/>
      <c r="K148" s="240"/>
      <c r="L148" s="241"/>
      <c r="M148" s="242"/>
      <c r="N148" s="238"/>
    </row>
    <row r="149" customFormat="false" ht="21" hidden="false" customHeight="true" outlineLevel="0" collapsed="false">
      <c r="A149" s="225"/>
      <c r="B149" s="226"/>
      <c r="C149" s="227"/>
      <c r="D149" s="227"/>
      <c r="E149" s="229"/>
      <c r="F149" s="230"/>
      <c r="G149" s="231"/>
      <c r="H149" s="232"/>
      <c r="I149" s="233"/>
      <c r="J149" s="239"/>
      <c r="K149" s="240"/>
      <c r="L149" s="241"/>
      <c r="M149" s="242"/>
      <c r="N149" s="238"/>
    </row>
    <row r="150" customFormat="false" ht="21" hidden="false" customHeight="true" outlineLevel="0" collapsed="false">
      <c r="A150" s="225"/>
      <c r="B150" s="226"/>
      <c r="C150" s="227"/>
      <c r="D150" s="227"/>
      <c r="E150" s="229"/>
      <c r="F150" s="230"/>
      <c r="G150" s="231"/>
      <c r="H150" s="232"/>
      <c r="I150" s="233"/>
      <c r="J150" s="239"/>
      <c r="K150" s="240"/>
      <c r="L150" s="241"/>
      <c r="M150" s="242"/>
      <c r="N150" s="238"/>
    </row>
    <row r="151" customFormat="false" ht="21" hidden="false" customHeight="true" outlineLevel="0" collapsed="false">
      <c r="A151" s="225"/>
      <c r="B151" s="226"/>
      <c r="C151" s="227"/>
      <c r="D151" s="227"/>
      <c r="E151" s="229"/>
      <c r="F151" s="230"/>
      <c r="G151" s="231"/>
      <c r="H151" s="232"/>
      <c r="I151" s="233"/>
      <c r="J151" s="239"/>
      <c r="K151" s="240"/>
      <c r="L151" s="241"/>
      <c r="M151" s="242"/>
      <c r="N151" s="238"/>
    </row>
    <row r="152" customFormat="false" ht="21" hidden="false" customHeight="true" outlineLevel="0" collapsed="false">
      <c r="A152" s="225"/>
      <c r="B152" s="226"/>
      <c r="C152" s="227"/>
      <c r="D152" s="227"/>
      <c r="E152" s="229"/>
      <c r="F152" s="230"/>
      <c r="G152" s="231"/>
      <c r="H152" s="232"/>
      <c r="I152" s="233"/>
      <c r="J152" s="239"/>
      <c r="K152" s="243"/>
      <c r="L152" s="244"/>
      <c r="M152" s="245"/>
      <c r="N152" s="238"/>
    </row>
    <row r="153" customFormat="false" ht="27" hidden="false" customHeight="true" outlineLevel="0" collapsed="false">
      <c r="A153" s="225" t="n">
        <f aca="false">A146+1</f>
        <v>22</v>
      </c>
      <c r="B153" s="226"/>
      <c r="C153" s="227"/>
      <c r="D153" s="228"/>
      <c r="E153" s="229"/>
      <c r="F153" s="230"/>
      <c r="G153" s="231"/>
      <c r="H153" s="232"/>
      <c r="I153" s="233"/>
      <c r="J153" s="234"/>
      <c r="K153" s="235"/>
      <c r="L153" s="236"/>
      <c r="M153" s="237"/>
      <c r="N153" s="238"/>
    </row>
    <row r="154" customFormat="false" ht="21" hidden="false" customHeight="true" outlineLevel="0" collapsed="false">
      <c r="A154" s="225"/>
      <c r="B154" s="226"/>
      <c r="C154" s="227"/>
      <c r="D154" s="227"/>
      <c r="E154" s="229"/>
      <c r="F154" s="230"/>
      <c r="G154" s="231"/>
      <c r="H154" s="232"/>
      <c r="I154" s="233"/>
      <c r="J154" s="239"/>
      <c r="K154" s="240"/>
      <c r="L154" s="241"/>
      <c r="M154" s="242"/>
      <c r="N154" s="238"/>
    </row>
    <row r="155" customFormat="false" ht="21" hidden="false" customHeight="true" outlineLevel="0" collapsed="false">
      <c r="A155" s="225"/>
      <c r="B155" s="226"/>
      <c r="C155" s="227"/>
      <c r="D155" s="227"/>
      <c r="E155" s="229"/>
      <c r="F155" s="230"/>
      <c r="G155" s="231"/>
      <c r="H155" s="232"/>
      <c r="I155" s="233"/>
      <c r="J155" s="239"/>
      <c r="K155" s="240"/>
      <c r="L155" s="241"/>
      <c r="M155" s="242"/>
      <c r="N155" s="238"/>
    </row>
    <row r="156" customFormat="false" ht="21" hidden="false" customHeight="true" outlineLevel="0" collapsed="false">
      <c r="A156" s="225"/>
      <c r="B156" s="226"/>
      <c r="C156" s="227"/>
      <c r="D156" s="227"/>
      <c r="E156" s="229"/>
      <c r="F156" s="230"/>
      <c r="G156" s="231"/>
      <c r="H156" s="232"/>
      <c r="I156" s="233"/>
      <c r="J156" s="239"/>
      <c r="K156" s="240"/>
      <c r="L156" s="241"/>
      <c r="M156" s="242"/>
      <c r="N156" s="238"/>
    </row>
    <row r="157" customFormat="false" ht="21" hidden="false" customHeight="true" outlineLevel="0" collapsed="false">
      <c r="A157" s="225"/>
      <c r="B157" s="226"/>
      <c r="C157" s="227"/>
      <c r="D157" s="227"/>
      <c r="E157" s="229"/>
      <c r="F157" s="230"/>
      <c r="G157" s="231"/>
      <c r="H157" s="232"/>
      <c r="I157" s="233"/>
      <c r="J157" s="239"/>
      <c r="K157" s="240"/>
      <c r="L157" s="241"/>
      <c r="M157" s="242"/>
      <c r="N157" s="238"/>
    </row>
    <row r="158" customFormat="false" ht="21" hidden="false" customHeight="true" outlineLevel="0" collapsed="false">
      <c r="A158" s="225"/>
      <c r="B158" s="226"/>
      <c r="C158" s="227"/>
      <c r="D158" s="227"/>
      <c r="E158" s="229"/>
      <c r="F158" s="230"/>
      <c r="G158" s="231"/>
      <c r="H158" s="232"/>
      <c r="I158" s="233"/>
      <c r="J158" s="239"/>
      <c r="K158" s="240"/>
      <c r="L158" s="241"/>
      <c r="M158" s="242"/>
      <c r="N158" s="238"/>
    </row>
    <row r="159" customFormat="false" ht="21" hidden="false" customHeight="true" outlineLevel="0" collapsed="false">
      <c r="A159" s="225"/>
      <c r="B159" s="226"/>
      <c r="C159" s="227"/>
      <c r="D159" s="227"/>
      <c r="E159" s="229"/>
      <c r="F159" s="230"/>
      <c r="G159" s="231"/>
      <c r="H159" s="232"/>
      <c r="I159" s="233"/>
      <c r="J159" s="239"/>
      <c r="K159" s="243"/>
      <c r="L159" s="244"/>
      <c r="M159" s="245"/>
      <c r="N159" s="238"/>
    </row>
    <row r="160" customFormat="false" ht="27" hidden="false" customHeight="true" outlineLevel="0" collapsed="false">
      <c r="A160" s="225" t="n">
        <f aca="false">A153+1</f>
        <v>23</v>
      </c>
      <c r="B160" s="226"/>
      <c r="C160" s="227"/>
      <c r="D160" s="228"/>
      <c r="E160" s="229"/>
      <c r="F160" s="230"/>
      <c r="G160" s="231"/>
      <c r="H160" s="232"/>
      <c r="I160" s="233"/>
      <c r="J160" s="234"/>
      <c r="K160" s="235"/>
      <c r="L160" s="236"/>
      <c r="M160" s="237"/>
      <c r="N160" s="238"/>
    </row>
    <row r="161" customFormat="false" ht="21" hidden="false" customHeight="true" outlineLevel="0" collapsed="false">
      <c r="A161" s="225"/>
      <c r="B161" s="226"/>
      <c r="C161" s="227"/>
      <c r="D161" s="227"/>
      <c r="E161" s="229"/>
      <c r="F161" s="230"/>
      <c r="G161" s="231"/>
      <c r="H161" s="232"/>
      <c r="I161" s="233"/>
      <c r="J161" s="239"/>
      <c r="K161" s="240"/>
      <c r="L161" s="241"/>
      <c r="M161" s="242"/>
      <c r="N161" s="238"/>
    </row>
    <row r="162" customFormat="false" ht="21" hidden="false" customHeight="true" outlineLevel="0" collapsed="false">
      <c r="A162" s="225"/>
      <c r="B162" s="226"/>
      <c r="C162" s="227"/>
      <c r="D162" s="227"/>
      <c r="E162" s="229"/>
      <c r="F162" s="230"/>
      <c r="G162" s="231"/>
      <c r="H162" s="232"/>
      <c r="I162" s="233"/>
      <c r="J162" s="239"/>
      <c r="K162" s="240"/>
      <c r="L162" s="241"/>
      <c r="M162" s="242"/>
      <c r="N162" s="238"/>
    </row>
    <row r="163" customFormat="false" ht="21" hidden="false" customHeight="true" outlineLevel="0" collapsed="false">
      <c r="A163" s="225"/>
      <c r="B163" s="226"/>
      <c r="C163" s="227"/>
      <c r="D163" s="227"/>
      <c r="E163" s="229"/>
      <c r="F163" s="230"/>
      <c r="G163" s="231"/>
      <c r="H163" s="232"/>
      <c r="I163" s="233"/>
      <c r="J163" s="239"/>
      <c r="K163" s="240"/>
      <c r="L163" s="241"/>
      <c r="M163" s="242"/>
      <c r="N163" s="238"/>
    </row>
    <row r="164" customFormat="false" ht="21" hidden="false" customHeight="true" outlineLevel="0" collapsed="false">
      <c r="A164" s="225"/>
      <c r="B164" s="226"/>
      <c r="C164" s="227"/>
      <c r="D164" s="227"/>
      <c r="E164" s="229"/>
      <c r="F164" s="230"/>
      <c r="G164" s="231"/>
      <c r="H164" s="232"/>
      <c r="I164" s="233"/>
      <c r="J164" s="239"/>
      <c r="K164" s="240"/>
      <c r="L164" s="241"/>
      <c r="M164" s="242"/>
      <c r="N164" s="238"/>
    </row>
    <row r="165" customFormat="false" ht="21" hidden="false" customHeight="true" outlineLevel="0" collapsed="false">
      <c r="A165" s="225"/>
      <c r="B165" s="226"/>
      <c r="C165" s="227"/>
      <c r="D165" s="227"/>
      <c r="E165" s="229"/>
      <c r="F165" s="230"/>
      <c r="G165" s="231"/>
      <c r="H165" s="232"/>
      <c r="I165" s="233"/>
      <c r="J165" s="239"/>
      <c r="K165" s="240"/>
      <c r="L165" s="241"/>
      <c r="M165" s="242"/>
      <c r="N165" s="238"/>
    </row>
    <row r="166" customFormat="false" ht="21" hidden="false" customHeight="true" outlineLevel="0" collapsed="false">
      <c r="A166" s="225"/>
      <c r="B166" s="226"/>
      <c r="C166" s="227"/>
      <c r="D166" s="227"/>
      <c r="E166" s="229"/>
      <c r="F166" s="230"/>
      <c r="G166" s="231"/>
      <c r="H166" s="232"/>
      <c r="I166" s="233"/>
      <c r="J166" s="239"/>
      <c r="K166" s="243"/>
      <c r="L166" s="244"/>
      <c r="M166" s="245"/>
      <c r="N166" s="238"/>
    </row>
    <row r="167" customFormat="false" ht="27" hidden="false" customHeight="true" outlineLevel="0" collapsed="false">
      <c r="A167" s="225" t="n">
        <f aca="false">A160+1</f>
        <v>24</v>
      </c>
      <c r="B167" s="226"/>
      <c r="C167" s="227"/>
      <c r="D167" s="228"/>
      <c r="E167" s="229"/>
      <c r="F167" s="230"/>
      <c r="G167" s="231"/>
      <c r="H167" s="232"/>
      <c r="I167" s="233"/>
      <c r="J167" s="234"/>
      <c r="K167" s="235"/>
      <c r="L167" s="236"/>
      <c r="M167" s="237"/>
      <c r="N167" s="238"/>
    </row>
    <row r="168" customFormat="false" ht="21" hidden="false" customHeight="true" outlineLevel="0" collapsed="false">
      <c r="A168" s="225"/>
      <c r="B168" s="226"/>
      <c r="C168" s="227"/>
      <c r="D168" s="227"/>
      <c r="E168" s="229"/>
      <c r="F168" s="230"/>
      <c r="G168" s="231"/>
      <c r="H168" s="232"/>
      <c r="I168" s="233"/>
      <c r="J168" s="239"/>
      <c r="K168" s="240"/>
      <c r="L168" s="241"/>
      <c r="M168" s="242"/>
      <c r="N168" s="238"/>
    </row>
    <row r="169" customFormat="false" ht="21" hidden="false" customHeight="true" outlineLevel="0" collapsed="false">
      <c r="A169" s="225"/>
      <c r="B169" s="226"/>
      <c r="C169" s="227"/>
      <c r="D169" s="227"/>
      <c r="E169" s="229"/>
      <c r="F169" s="230"/>
      <c r="G169" s="231"/>
      <c r="H169" s="232"/>
      <c r="I169" s="233"/>
      <c r="J169" s="239"/>
      <c r="K169" s="240"/>
      <c r="L169" s="241"/>
      <c r="M169" s="242"/>
      <c r="N169" s="238"/>
    </row>
    <row r="170" customFormat="false" ht="21" hidden="false" customHeight="true" outlineLevel="0" collapsed="false">
      <c r="A170" s="225"/>
      <c r="B170" s="226"/>
      <c r="C170" s="227"/>
      <c r="D170" s="227"/>
      <c r="E170" s="229"/>
      <c r="F170" s="230"/>
      <c r="G170" s="231"/>
      <c r="H170" s="232"/>
      <c r="I170" s="233"/>
      <c r="J170" s="239"/>
      <c r="K170" s="240"/>
      <c r="L170" s="241"/>
      <c r="M170" s="242"/>
      <c r="N170" s="238"/>
    </row>
    <row r="171" customFormat="false" ht="21" hidden="false" customHeight="true" outlineLevel="0" collapsed="false">
      <c r="A171" s="225"/>
      <c r="B171" s="226"/>
      <c r="C171" s="227"/>
      <c r="D171" s="227"/>
      <c r="E171" s="229"/>
      <c r="F171" s="230"/>
      <c r="G171" s="231"/>
      <c r="H171" s="232"/>
      <c r="I171" s="233"/>
      <c r="J171" s="239"/>
      <c r="K171" s="240"/>
      <c r="L171" s="241"/>
      <c r="M171" s="242"/>
      <c r="N171" s="238"/>
    </row>
    <row r="172" customFormat="false" ht="21" hidden="false" customHeight="true" outlineLevel="0" collapsed="false">
      <c r="A172" s="225"/>
      <c r="B172" s="226"/>
      <c r="C172" s="227"/>
      <c r="D172" s="227"/>
      <c r="E172" s="229"/>
      <c r="F172" s="230"/>
      <c r="G172" s="231"/>
      <c r="H172" s="232"/>
      <c r="I172" s="233"/>
      <c r="J172" s="239"/>
      <c r="K172" s="240"/>
      <c r="L172" s="241"/>
      <c r="M172" s="242"/>
      <c r="N172" s="238"/>
    </row>
    <row r="173" customFormat="false" ht="21" hidden="false" customHeight="true" outlineLevel="0" collapsed="false">
      <c r="A173" s="225"/>
      <c r="B173" s="226"/>
      <c r="C173" s="227"/>
      <c r="D173" s="227"/>
      <c r="E173" s="229"/>
      <c r="F173" s="230"/>
      <c r="G173" s="231"/>
      <c r="H173" s="232"/>
      <c r="I173" s="233"/>
      <c r="J173" s="239"/>
      <c r="K173" s="243"/>
      <c r="L173" s="244"/>
      <c r="M173" s="245"/>
      <c r="N173" s="238"/>
    </row>
    <row r="174" customFormat="false" ht="27" hidden="false" customHeight="true" outlineLevel="0" collapsed="false">
      <c r="A174" s="225" t="n">
        <f aca="false">A167+1</f>
        <v>25</v>
      </c>
      <c r="B174" s="226"/>
      <c r="C174" s="227"/>
      <c r="D174" s="228"/>
      <c r="E174" s="229"/>
      <c r="F174" s="230"/>
      <c r="G174" s="231"/>
      <c r="H174" s="232"/>
      <c r="I174" s="233"/>
      <c r="J174" s="234"/>
      <c r="K174" s="235"/>
      <c r="L174" s="236"/>
      <c r="M174" s="237"/>
      <c r="N174" s="238"/>
    </row>
    <row r="175" customFormat="false" ht="21" hidden="false" customHeight="true" outlineLevel="0" collapsed="false">
      <c r="A175" s="225"/>
      <c r="B175" s="226"/>
      <c r="C175" s="227"/>
      <c r="D175" s="227"/>
      <c r="E175" s="229"/>
      <c r="F175" s="230"/>
      <c r="G175" s="231"/>
      <c r="H175" s="232"/>
      <c r="I175" s="233"/>
      <c r="J175" s="239"/>
      <c r="K175" s="240"/>
      <c r="L175" s="241"/>
      <c r="M175" s="242"/>
      <c r="N175" s="238"/>
    </row>
    <row r="176" customFormat="false" ht="21" hidden="false" customHeight="true" outlineLevel="0" collapsed="false">
      <c r="A176" s="225"/>
      <c r="B176" s="226"/>
      <c r="C176" s="227"/>
      <c r="D176" s="227"/>
      <c r="E176" s="229"/>
      <c r="F176" s="230"/>
      <c r="G176" s="231"/>
      <c r="H176" s="232"/>
      <c r="I176" s="233"/>
      <c r="J176" s="239"/>
      <c r="K176" s="240"/>
      <c r="L176" s="241"/>
      <c r="M176" s="242"/>
      <c r="N176" s="238"/>
    </row>
    <row r="177" customFormat="false" ht="21" hidden="false" customHeight="true" outlineLevel="0" collapsed="false">
      <c r="A177" s="225"/>
      <c r="B177" s="226"/>
      <c r="C177" s="227"/>
      <c r="D177" s="227"/>
      <c r="E177" s="229"/>
      <c r="F177" s="230"/>
      <c r="G177" s="231"/>
      <c r="H177" s="232"/>
      <c r="I177" s="233"/>
      <c r="J177" s="239"/>
      <c r="K177" s="240"/>
      <c r="L177" s="241"/>
      <c r="M177" s="242"/>
      <c r="N177" s="238"/>
    </row>
    <row r="178" customFormat="false" ht="21" hidden="false" customHeight="true" outlineLevel="0" collapsed="false">
      <c r="A178" s="225"/>
      <c r="B178" s="226"/>
      <c r="C178" s="227"/>
      <c r="D178" s="227"/>
      <c r="E178" s="229"/>
      <c r="F178" s="230"/>
      <c r="G178" s="231"/>
      <c r="H178" s="232"/>
      <c r="I178" s="233"/>
      <c r="J178" s="239"/>
      <c r="K178" s="240"/>
      <c r="L178" s="241"/>
      <c r="M178" s="242"/>
      <c r="N178" s="238"/>
    </row>
    <row r="179" customFormat="false" ht="21" hidden="false" customHeight="true" outlineLevel="0" collapsed="false">
      <c r="A179" s="225"/>
      <c r="B179" s="226"/>
      <c r="C179" s="227"/>
      <c r="D179" s="227"/>
      <c r="E179" s="229"/>
      <c r="F179" s="230"/>
      <c r="G179" s="231"/>
      <c r="H179" s="232"/>
      <c r="I179" s="233"/>
      <c r="J179" s="239"/>
      <c r="K179" s="240"/>
      <c r="L179" s="241"/>
      <c r="M179" s="242"/>
      <c r="N179" s="238"/>
    </row>
    <row r="180" customFormat="false" ht="21" hidden="false" customHeight="true" outlineLevel="0" collapsed="false">
      <c r="A180" s="225"/>
      <c r="B180" s="226"/>
      <c r="C180" s="227"/>
      <c r="D180" s="227"/>
      <c r="E180" s="229"/>
      <c r="F180" s="230"/>
      <c r="G180" s="231"/>
      <c r="H180" s="232"/>
      <c r="I180" s="233"/>
      <c r="J180" s="239"/>
      <c r="K180" s="243"/>
      <c r="L180" s="244"/>
      <c r="M180" s="245"/>
      <c r="N180" s="238"/>
    </row>
    <row r="181" customFormat="false" ht="27" hidden="false" customHeight="true" outlineLevel="0" collapsed="false">
      <c r="A181" s="225" t="n">
        <f aca="false">A174+1</f>
        <v>26</v>
      </c>
      <c r="B181" s="226"/>
      <c r="C181" s="227"/>
      <c r="D181" s="228"/>
      <c r="E181" s="229"/>
      <c r="F181" s="230"/>
      <c r="G181" s="231"/>
      <c r="H181" s="232"/>
      <c r="I181" s="233"/>
      <c r="J181" s="234"/>
      <c r="K181" s="235"/>
      <c r="L181" s="236"/>
      <c r="M181" s="237"/>
      <c r="N181" s="238"/>
    </row>
    <row r="182" customFormat="false" ht="21" hidden="false" customHeight="true" outlineLevel="0" collapsed="false">
      <c r="A182" s="225"/>
      <c r="B182" s="226"/>
      <c r="C182" s="227"/>
      <c r="D182" s="227"/>
      <c r="E182" s="229"/>
      <c r="F182" s="230"/>
      <c r="G182" s="231"/>
      <c r="H182" s="232"/>
      <c r="I182" s="233"/>
      <c r="J182" s="239"/>
      <c r="K182" s="240"/>
      <c r="L182" s="241"/>
      <c r="M182" s="242"/>
      <c r="N182" s="238"/>
    </row>
    <row r="183" customFormat="false" ht="21" hidden="false" customHeight="true" outlineLevel="0" collapsed="false">
      <c r="A183" s="225"/>
      <c r="B183" s="226"/>
      <c r="C183" s="227"/>
      <c r="D183" s="227"/>
      <c r="E183" s="229"/>
      <c r="F183" s="230"/>
      <c r="G183" s="231"/>
      <c r="H183" s="232"/>
      <c r="I183" s="233"/>
      <c r="J183" s="239"/>
      <c r="K183" s="240"/>
      <c r="L183" s="241"/>
      <c r="M183" s="242"/>
      <c r="N183" s="238"/>
    </row>
    <row r="184" customFormat="false" ht="21" hidden="false" customHeight="true" outlineLevel="0" collapsed="false">
      <c r="A184" s="225"/>
      <c r="B184" s="226"/>
      <c r="C184" s="227"/>
      <c r="D184" s="227"/>
      <c r="E184" s="229"/>
      <c r="F184" s="230"/>
      <c r="G184" s="231"/>
      <c r="H184" s="232"/>
      <c r="I184" s="233"/>
      <c r="J184" s="239"/>
      <c r="K184" s="240"/>
      <c r="L184" s="241"/>
      <c r="M184" s="242"/>
      <c r="N184" s="238"/>
    </row>
    <row r="185" customFormat="false" ht="21" hidden="false" customHeight="true" outlineLevel="0" collapsed="false">
      <c r="A185" s="225"/>
      <c r="B185" s="226"/>
      <c r="C185" s="227"/>
      <c r="D185" s="227"/>
      <c r="E185" s="229"/>
      <c r="F185" s="230"/>
      <c r="G185" s="231"/>
      <c r="H185" s="232"/>
      <c r="I185" s="233"/>
      <c r="J185" s="239"/>
      <c r="K185" s="240"/>
      <c r="L185" s="241"/>
      <c r="M185" s="242"/>
      <c r="N185" s="238"/>
    </row>
    <row r="186" customFormat="false" ht="21" hidden="false" customHeight="true" outlineLevel="0" collapsed="false">
      <c r="A186" s="225"/>
      <c r="B186" s="226"/>
      <c r="C186" s="227"/>
      <c r="D186" s="227"/>
      <c r="E186" s="229"/>
      <c r="F186" s="230"/>
      <c r="G186" s="231"/>
      <c r="H186" s="232"/>
      <c r="I186" s="233"/>
      <c r="J186" s="239"/>
      <c r="K186" s="240"/>
      <c r="L186" s="241"/>
      <c r="M186" s="242"/>
      <c r="N186" s="238"/>
    </row>
    <row r="187" customFormat="false" ht="21" hidden="false" customHeight="true" outlineLevel="0" collapsed="false">
      <c r="A187" s="225"/>
      <c r="B187" s="226"/>
      <c r="C187" s="227"/>
      <c r="D187" s="227"/>
      <c r="E187" s="229"/>
      <c r="F187" s="230"/>
      <c r="G187" s="231"/>
      <c r="H187" s="232"/>
      <c r="I187" s="233"/>
      <c r="J187" s="239"/>
      <c r="K187" s="243"/>
      <c r="L187" s="244"/>
      <c r="M187" s="245"/>
      <c r="N187" s="238"/>
    </row>
    <row r="188" customFormat="false" ht="27" hidden="false" customHeight="true" outlineLevel="0" collapsed="false">
      <c r="A188" s="225" t="n">
        <f aca="false">A181+1</f>
        <v>27</v>
      </c>
      <c r="B188" s="226"/>
      <c r="C188" s="227"/>
      <c r="D188" s="228"/>
      <c r="E188" s="229"/>
      <c r="F188" s="230"/>
      <c r="G188" s="231"/>
      <c r="H188" s="232"/>
      <c r="I188" s="233"/>
      <c r="J188" s="234"/>
      <c r="K188" s="235"/>
      <c r="L188" s="236"/>
      <c r="M188" s="237"/>
      <c r="N188" s="238"/>
    </row>
    <row r="189" customFormat="false" ht="21" hidden="false" customHeight="true" outlineLevel="0" collapsed="false">
      <c r="A189" s="225"/>
      <c r="B189" s="226"/>
      <c r="C189" s="227"/>
      <c r="D189" s="227"/>
      <c r="E189" s="229"/>
      <c r="F189" s="230"/>
      <c r="G189" s="231"/>
      <c r="H189" s="232"/>
      <c r="I189" s="233"/>
      <c r="J189" s="239"/>
      <c r="K189" s="240"/>
      <c r="L189" s="241"/>
      <c r="M189" s="242"/>
      <c r="N189" s="238"/>
    </row>
    <row r="190" customFormat="false" ht="21" hidden="false" customHeight="true" outlineLevel="0" collapsed="false">
      <c r="A190" s="225"/>
      <c r="B190" s="226"/>
      <c r="C190" s="227"/>
      <c r="D190" s="227"/>
      <c r="E190" s="229"/>
      <c r="F190" s="230"/>
      <c r="G190" s="231"/>
      <c r="H190" s="232"/>
      <c r="I190" s="233"/>
      <c r="J190" s="239"/>
      <c r="K190" s="240"/>
      <c r="L190" s="241"/>
      <c r="M190" s="242"/>
      <c r="N190" s="238"/>
    </row>
    <row r="191" customFormat="false" ht="21" hidden="false" customHeight="true" outlineLevel="0" collapsed="false">
      <c r="A191" s="225"/>
      <c r="B191" s="226"/>
      <c r="C191" s="227"/>
      <c r="D191" s="227"/>
      <c r="E191" s="229"/>
      <c r="F191" s="230"/>
      <c r="G191" s="231"/>
      <c r="H191" s="232"/>
      <c r="I191" s="233"/>
      <c r="J191" s="239"/>
      <c r="K191" s="240"/>
      <c r="L191" s="241"/>
      <c r="M191" s="242"/>
      <c r="N191" s="238"/>
    </row>
    <row r="192" customFormat="false" ht="21" hidden="false" customHeight="true" outlineLevel="0" collapsed="false">
      <c r="A192" s="225"/>
      <c r="B192" s="226"/>
      <c r="C192" s="227"/>
      <c r="D192" s="227"/>
      <c r="E192" s="229"/>
      <c r="F192" s="230"/>
      <c r="G192" s="231"/>
      <c r="H192" s="232"/>
      <c r="I192" s="233"/>
      <c r="J192" s="239"/>
      <c r="K192" s="240"/>
      <c r="L192" s="241"/>
      <c r="M192" s="242"/>
      <c r="N192" s="238"/>
    </row>
    <row r="193" customFormat="false" ht="21" hidden="false" customHeight="true" outlineLevel="0" collapsed="false">
      <c r="A193" s="225"/>
      <c r="B193" s="226"/>
      <c r="C193" s="227"/>
      <c r="D193" s="227"/>
      <c r="E193" s="229"/>
      <c r="F193" s="230"/>
      <c r="G193" s="231"/>
      <c r="H193" s="232"/>
      <c r="I193" s="233"/>
      <c r="J193" s="239"/>
      <c r="K193" s="240"/>
      <c r="L193" s="241"/>
      <c r="M193" s="242"/>
      <c r="N193" s="238"/>
    </row>
    <row r="194" customFormat="false" ht="21" hidden="false" customHeight="true" outlineLevel="0" collapsed="false">
      <c r="A194" s="225"/>
      <c r="B194" s="226"/>
      <c r="C194" s="227"/>
      <c r="D194" s="227"/>
      <c r="E194" s="229"/>
      <c r="F194" s="230"/>
      <c r="G194" s="231"/>
      <c r="H194" s="232"/>
      <c r="I194" s="233"/>
      <c r="J194" s="239"/>
      <c r="K194" s="243"/>
      <c r="L194" s="244"/>
      <c r="M194" s="245"/>
      <c r="N194" s="238"/>
    </row>
    <row r="195" customFormat="false" ht="27" hidden="false" customHeight="true" outlineLevel="0" collapsed="false">
      <c r="A195" s="225" t="n">
        <f aca="false">A188+1</f>
        <v>28</v>
      </c>
      <c r="B195" s="226"/>
      <c r="C195" s="227"/>
      <c r="D195" s="228"/>
      <c r="E195" s="229"/>
      <c r="F195" s="230"/>
      <c r="G195" s="231"/>
      <c r="H195" s="232"/>
      <c r="I195" s="233"/>
      <c r="J195" s="234"/>
      <c r="K195" s="235"/>
      <c r="L195" s="236"/>
      <c r="M195" s="237"/>
      <c r="N195" s="238"/>
    </row>
    <row r="196" customFormat="false" ht="21" hidden="false" customHeight="true" outlineLevel="0" collapsed="false">
      <c r="A196" s="225"/>
      <c r="B196" s="226"/>
      <c r="C196" s="227"/>
      <c r="D196" s="227"/>
      <c r="E196" s="229"/>
      <c r="F196" s="230"/>
      <c r="G196" s="231"/>
      <c r="H196" s="232"/>
      <c r="I196" s="233"/>
      <c r="J196" s="239"/>
      <c r="K196" s="240"/>
      <c r="L196" s="241"/>
      <c r="M196" s="242"/>
      <c r="N196" s="238"/>
    </row>
    <row r="197" customFormat="false" ht="21" hidden="false" customHeight="true" outlineLevel="0" collapsed="false">
      <c r="A197" s="225"/>
      <c r="B197" s="226"/>
      <c r="C197" s="227"/>
      <c r="D197" s="227"/>
      <c r="E197" s="229"/>
      <c r="F197" s="230"/>
      <c r="G197" s="231"/>
      <c r="H197" s="232"/>
      <c r="I197" s="233"/>
      <c r="J197" s="239"/>
      <c r="K197" s="240"/>
      <c r="L197" s="241"/>
      <c r="M197" s="242"/>
      <c r="N197" s="238"/>
    </row>
    <row r="198" customFormat="false" ht="21" hidden="false" customHeight="true" outlineLevel="0" collapsed="false">
      <c r="A198" s="225"/>
      <c r="B198" s="226"/>
      <c r="C198" s="227"/>
      <c r="D198" s="227"/>
      <c r="E198" s="229"/>
      <c r="F198" s="230"/>
      <c r="G198" s="231"/>
      <c r="H198" s="232"/>
      <c r="I198" s="233"/>
      <c r="J198" s="239"/>
      <c r="K198" s="240"/>
      <c r="L198" s="241"/>
      <c r="M198" s="242"/>
      <c r="N198" s="238"/>
    </row>
    <row r="199" customFormat="false" ht="21" hidden="false" customHeight="true" outlineLevel="0" collapsed="false">
      <c r="A199" s="225"/>
      <c r="B199" s="226"/>
      <c r="C199" s="227"/>
      <c r="D199" s="227"/>
      <c r="E199" s="229"/>
      <c r="F199" s="230"/>
      <c r="G199" s="231"/>
      <c r="H199" s="232"/>
      <c r="I199" s="233"/>
      <c r="J199" s="239"/>
      <c r="K199" s="240"/>
      <c r="L199" s="241"/>
      <c r="M199" s="242"/>
      <c r="N199" s="238"/>
    </row>
    <row r="200" customFormat="false" ht="21" hidden="false" customHeight="true" outlineLevel="0" collapsed="false">
      <c r="A200" s="225"/>
      <c r="B200" s="226"/>
      <c r="C200" s="227"/>
      <c r="D200" s="227"/>
      <c r="E200" s="229"/>
      <c r="F200" s="230"/>
      <c r="G200" s="231"/>
      <c r="H200" s="232"/>
      <c r="I200" s="233"/>
      <c r="J200" s="239"/>
      <c r="K200" s="240"/>
      <c r="L200" s="241"/>
      <c r="M200" s="242"/>
      <c r="N200" s="238"/>
    </row>
    <row r="201" customFormat="false" ht="21" hidden="false" customHeight="true" outlineLevel="0" collapsed="false">
      <c r="A201" s="225"/>
      <c r="B201" s="226"/>
      <c r="C201" s="227"/>
      <c r="D201" s="227"/>
      <c r="E201" s="229"/>
      <c r="F201" s="230"/>
      <c r="G201" s="231"/>
      <c r="H201" s="232"/>
      <c r="I201" s="233"/>
      <c r="J201" s="239"/>
      <c r="K201" s="243"/>
      <c r="L201" s="244"/>
      <c r="M201" s="245"/>
      <c r="N201" s="238"/>
    </row>
    <row r="202" customFormat="false" ht="27" hidden="false" customHeight="true" outlineLevel="0" collapsed="false">
      <c r="A202" s="225" t="n">
        <f aca="false">A195+1</f>
        <v>29</v>
      </c>
      <c r="B202" s="226"/>
      <c r="C202" s="227"/>
      <c r="D202" s="228"/>
      <c r="E202" s="229"/>
      <c r="F202" s="230"/>
      <c r="G202" s="231"/>
      <c r="H202" s="232"/>
      <c r="I202" s="233"/>
      <c r="J202" s="234"/>
      <c r="K202" s="235"/>
      <c r="L202" s="236"/>
      <c r="M202" s="237"/>
      <c r="N202" s="238"/>
    </row>
    <row r="203" customFormat="false" ht="21" hidden="false" customHeight="true" outlineLevel="0" collapsed="false">
      <c r="A203" s="225"/>
      <c r="B203" s="226"/>
      <c r="C203" s="227"/>
      <c r="D203" s="227"/>
      <c r="E203" s="229"/>
      <c r="F203" s="230"/>
      <c r="G203" s="231"/>
      <c r="H203" s="232"/>
      <c r="I203" s="233"/>
      <c r="J203" s="239"/>
      <c r="K203" s="240"/>
      <c r="L203" s="241"/>
      <c r="M203" s="242"/>
      <c r="N203" s="238"/>
    </row>
    <row r="204" customFormat="false" ht="21" hidden="false" customHeight="true" outlineLevel="0" collapsed="false">
      <c r="A204" s="225"/>
      <c r="B204" s="226"/>
      <c r="C204" s="227"/>
      <c r="D204" s="227"/>
      <c r="E204" s="229"/>
      <c r="F204" s="230"/>
      <c r="G204" s="231"/>
      <c r="H204" s="232"/>
      <c r="I204" s="233"/>
      <c r="J204" s="239"/>
      <c r="K204" s="240"/>
      <c r="L204" s="241"/>
      <c r="M204" s="242"/>
      <c r="N204" s="238"/>
    </row>
    <row r="205" customFormat="false" ht="21" hidden="false" customHeight="true" outlineLevel="0" collapsed="false">
      <c r="A205" s="225"/>
      <c r="B205" s="226"/>
      <c r="C205" s="227"/>
      <c r="D205" s="227"/>
      <c r="E205" s="229"/>
      <c r="F205" s="230"/>
      <c r="G205" s="231"/>
      <c r="H205" s="232"/>
      <c r="I205" s="233"/>
      <c r="J205" s="239"/>
      <c r="K205" s="240"/>
      <c r="L205" s="241"/>
      <c r="M205" s="242"/>
      <c r="N205" s="238"/>
    </row>
    <row r="206" customFormat="false" ht="21" hidden="false" customHeight="true" outlineLevel="0" collapsed="false">
      <c r="A206" s="225"/>
      <c r="B206" s="226"/>
      <c r="C206" s="227"/>
      <c r="D206" s="227"/>
      <c r="E206" s="229"/>
      <c r="F206" s="230"/>
      <c r="G206" s="231"/>
      <c r="H206" s="232"/>
      <c r="I206" s="233"/>
      <c r="J206" s="239"/>
      <c r="K206" s="240"/>
      <c r="L206" s="241"/>
      <c r="M206" s="242"/>
      <c r="N206" s="238"/>
    </row>
    <row r="207" customFormat="false" ht="21" hidden="false" customHeight="true" outlineLevel="0" collapsed="false">
      <c r="A207" s="225"/>
      <c r="B207" s="226"/>
      <c r="C207" s="227"/>
      <c r="D207" s="227"/>
      <c r="E207" s="229"/>
      <c r="F207" s="230"/>
      <c r="G207" s="231"/>
      <c r="H207" s="232"/>
      <c r="I207" s="233"/>
      <c r="J207" s="239"/>
      <c r="K207" s="240"/>
      <c r="L207" s="241"/>
      <c r="M207" s="242"/>
      <c r="N207" s="238"/>
    </row>
    <row r="208" customFormat="false" ht="21" hidden="false" customHeight="true" outlineLevel="0" collapsed="false">
      <c r="A208" s="225"/>
      <c r="B208" s="226"/>
      <c r="C208" s="227"/>
      <c r="D208" s="227"/>
      <c r="E208" s="229"/>
      <c r="F208" s="230"/>
      <c r="G208" s="231"/>
      <c r="H208" s="232"/>
      <c r="I208" s="233"/>
      <c r="J208" s="239"/>
      <c r="K208" s="243"/>
      <c r="L208" s="244"/>
      <c r="M208" s="245"/>
      <c r="N208" s="238"/>
    </row>
    <row r="209" customFormat="false" ht="27" hidden="false" customHeight="true" outlineLevel="0" collapsed="false">
      <c r="A209" s="225" t="n">
        <f aca="false">A202+1</f>
        <v>30</v>
      </c>
      <c r="B209" s="226"/>
      <c r="C209" s="227"/>
      <c r="D209" s="228"/>
      <c r="E209" s="229"/>
      <c r="F209" s="230"/>
      <c r="G209" s="231"/>
      <c r="H209" s="232"/>
      <c r="I209" s="233"/>
      <c r="J209" s="234"/>
      <c r="K209" s="235"/>
      <c r="L209" s="236"/>
      <c r="M209" s="237"/>
      <c r="N209" s="238"/>
    </row>
    <row r="210" customFormat="false" ht="21" hidden="false" customHeight="true" outlineLevel="0" collapsed="false">
      <c r="A210" s="225"/>
      <c r="B210" s="226"/>
      <c r="C210" s="227"/>
      <c r="D210" s="227"/>
      <c r="E210" s="229"/>
      <c r="F210" s="230"/>
      <c r="G210" s="231"/>
      <c r="H210" s="232"/>
      <c r="I210" s="233"/>
      <c r="J210" s="239"/>
      <c r="K210" s="240"/>
      <c r="L210" s="241"/>
      <c r="M210" s="242"/>
      <c r="N210" s="238"/>
    </row>
    <row r="211" customFormat="false" ht="21" hidden="false" customHeight="true" outlineLevel="0" collapsed="false">
      <c r="A211" s="225"/>
      <c r="B211" s="226"/>
      <c r="C211" s="227"/>
      <c r="D211" s="227"/>
      <c r="E211" s="229"/>
      <c r="F211" s="230"/>
      <c r="G211" s="231"/>
      <c r="H211" s="232"/>
      <c r="I211" s="233"/>
      <c r="J211" s="239"/>
      <c r="K211" s="240"/>
      <c r="L211" s="241"/>
      <c r="M211" s="242"/>
      <c r="N211" s="238"/>
    </row>
    <row r="212" customFormat="false" ht="21" hidden="false" customHeight="true" outlineLevel="0" collapsed="false">
      <c r="A212" s="225"/>
      <c r="B212" s="226"/>
      <c r="C212" s="227"/>
      <c r="D212" s="227"/>
      <c r="E212" s="229"/>
      <c r="F212" s="230"/>
      <c r="G212" s="231"/>
      <c r="H212" s="232"/>
      <c r="I212" s="233"/>
      <c r="J212" s="239"/>
      <c r="K212" s="240"/>
      <c r="L212" s="241"/>
      <c r="M212" s="242"/>
      <c r="N212" s="238"/>
    </row>
    <row r="213" customFormat="false" ht="21" hidden="false" customHeight="true" outlineLevel="0" collapsed="false">
      <c r="A213" s="225"/>
      <c r="B213" s="226"/>
      <c r="C213" s="227"/>
      <c r="D213" s="227"/>
      <c r="E213" s="229"/>
      <c r="F213" s="230"/>
      <c r="G213" s="231"/>
      <c r="H213" s="232"/>
      <c r="I213" s="233"/>
      <c r="J213" s="239"/>
      <c r="K213" s="240"/>
      <c r="L213" s="241"/>
      <c r="M213" s="242"/>
      <c r="N213" s="238"/>
    </row>
    <row r="214" customFormat="false" ht="21" hidden="false" customHeight="true" outlineLevel="0" collapsed="false">
      <c r="A214" s="225"/>
      <c r="B214" s="226"/>
      <c r="C214" s="227"/>
      <c r="D214" s="227"/>
      <c r="E214" s="229"/>
      <c r="F214" s="230"/>
      <c r="G214" s="231"/>
      <c r="H214" s="232"/>
      <c r="I214" s="233"/>
      <c r="J214" s="239"/>
      <c r="K214" s="240"/>
      <c r="L214" s="241"/>
      <c r="M214" s="242"/>
      <c r="N214" s="238"/>
    </row>
    <row r="215" customFormat="false" ht="21" hidden="false" customHeight="true" outlineLevel="0" collapsed="false">
      <c r="A215" s="225"/>
      <c r="B215" s="226"/>
      <c r="C215" s="227"/>
      <c r="D215" s="227"/>
      <c r="E215" s="229"/>
      <c r="F215" s="230"/>
      <c r="G215" s="231"/>
      <c r="H215" s="232"/>
      <c r="I215" s="233"/>
      <c r="J215" s="239"/>
      <c r="K215" s="243"/>
      <c r="L215" s="244"/>
      <c r="M215" s="245"/>
      <c r="N215" s="238"/>
    </row>
    <row r="216" customFormat="false" ht="27" hidden="false" customHeight="true" outlineLevel="0" collapsed="false">
      <c r="A216" s="225" t="n">
        <f aca="false">A209+1</f>
        <v>31</v>
      </c>
      <c r="B216" s="226"/>
      <c r="C216" s="227"/>
      <c r="D216" s="228"/>
      <c r="E216" s="229"/>
      <c r="F216" s="230"/>
      <c r="G216" s="231"/>
      <c r="H216" s="232"/>
      <c r="I216" s="233"/>
      <c r="J216" s="234"/>
      <c r="K216" s="235"/>
      <c r="L216" s="236"/>
      <c r="M216" s="237"/>
      <c r="N216" s="238"/>
    </row>
    <row r="217" customFormat="false" ht="21" hidden="false" customHeight="true" outlineLevel="0" collapsed="false">
      <c r="A217" s="225"/>
      <c r="B217" s="226"/>
      <c r="C217" s="227"/>
      <c r="D217" s="227"/>
      <c r="E217" s="229"/>
      <c r="F217" s="230"/>
      <c r="G217" s="231"/>
      <c r="H217" s="232"/>
      <c r="I217" s="233"/>
      <c r="J217" s="239"/>
      <c r="K217" s="240"/>
      <c r="L217" s="241"/>
      <c r="M217" s="242"/>
      <c r="N217" s="238"/>
    </row>
    <row r="218" customFormat="false" ht="21" hidden="false" customHeight="true" outlineLevel="0" collapsed="false">
      <c r="A218" s="225"/>
      <c r="B218" s="226"/>
      <c r="C218" s="227"/>
      <c r="D218" s="227"/>
      <c r="E218" s="229"/>
      <c r="F218" s="230"/>
      <c r="G218" s="231"/>
      <c r="H218" s="232"/>
      <c r="I218" s="233"/>
      <c r="J218" s="239"/>
      <c r="K218" s="240"/>
      <c r="L218" s="241"/>
      <c r="M218" s="242"/>
      <c r="N218" s="238"/>
    </row>
    <row r="219" customFormat="false" ht="21" hidden="false" customHeight="true" outlineLevel="0" collapsed="false">
      <c r="A219" s="225"/>
      <c r="B219" s="226"/>
      <c r="C219" s="227"/>
      <c r="D219" s="227"/>
      <c r="E219" s="229"/>
      <c r="F219" s="230"/>
      <c r="G219" s="231"/>
      <c r="H219" s="232"/>
      <c r="I219" s="233"/>
      <c r="J219" s="239"/>
      <c r="K219" s="240"/>
      <c r="L219" s="241"/>
      <c r="M219" s="242"/>
      <c r="N219" s="238"/>
    </row>
    <row r="220" customFormat="false" ht="21" hidden="false" customHeight="true" outlineLevel="0" collapsed="false">
      <c r="A220" s="225"/>
      <c r="B220" s="226"/>
      <c r="C220" s="227"/>
      <c r="D220" s="227"/>
      <c r="E220" s="229"/>
      <c r="F220" s="230"/>
      <c r="G220" s="231"/>
      <c r="H220" s="232"/>
      <c r="I220" s="233"/>
      <c r="J220" s="239"/>
      <c r="K220" s="240"/>
      <c r="L220" s="241"/>
      <c r="M220" s="242"/>
      <c r="N220" s="238"/>
    </row>
    <row r="221" customFormat="false" ht="21" hidden="false" customHeight="true" outlineLevel="0" collapsed="false">
      <c r="A221" s="225"/>
      <c r="B221" s="226"/>
      <c r="C221" s="227"/>
      <c r="D221" s="227"/>
      <c r="E221" s="229"/>
      <c r="F221" s="230"/>
      <c r="G221" s="231"/>
      <c r="H221" s="232"/>
      <c r="I221" s="233"/>
      <c r="J221" s="239"/>
      <c r="K221" s="240"/>
      <c r="L221" s="241"/>
      <c r="M221" s="242"/>
      <c r="N221" s="238"/>
    </row>
    <row r="222" customFormat="false" ht="21" hidden="false" customHeight="true" outlineLevel="0" collapsed="false">
      <c r="A222" s="225"/>
      <c r="B222" s="226"/>
      <c r="C222" s="227"/>
      <c r="D222" s="227"/>
      <c r="E222" s="229"/>
      <c r="F222" s="230"/>
      <c r="G222" s="231"/>
      <c r="H222" s="232"/>
      <c r="I222" s="233"/>
      <c r="J222" s="239"/>
      <c r="K222" s="243"/>
      <c r="L222" s="244"/>
      <c r="M222" s="245"/>
      <c r="N222" s="238"/>
    </row>
    <row r="223" customFormat="false" ht="27" hidden="false" customHeight="true" outlineLevel="0" collapsed="false">
      <c r="A223" s="225" t="n">
        <f aca="false">A216+1</f>
        <v>32</v>
      </c>
      <c r="B223" s="226"/>
      <c r="C223" s="227"/>
      <c r="D223" s="228"/>
      <c r="E223" s="229"/>
      <c r="F223" s="230"/>
      <c r="G223" s="231"/>
      <c r="H223" s="232"/>
      <c r="I223" s="233"/>
      <c r="J223" s="234"/>
      <c r="K223" s="235"/>
      <c r="L223" s="236"/>
      <c r="M223" s="237"/>
      <c r="N223" s="238"/>
    </row>
    <row r="224" customFormat="false" ht="21" hidden="false" customHeight="true" outlineLevel="0" collapsed="false">
      <c r="A224" s="225"/>
      <c r="B224" s="226"/>
      <c r="C224" s="227"/>
      <c r="D224" s="227"/>
      <c r="E224" s="229"/>
      <c r="F224" s="230"/>
      <c r="G224" s="231"/>
      <c r="H224" s="232"/>
      <c r="I224" s="233"/>
      <c r="J224" s="239"/>
      <c r="K224" s="240"/>
      <c r="L224" s="241"/>
      <c r="M224" s="242"/>
      <c r="N224" s="238"/>
    </row>
    <row r="225" customFormat="false" ht="21" hidden="false" customHeight="true" outlineLevel="0" collapsed="false">
      <c r="A225" s="225"/>
      <c r="B225" s="226"/>
      <c r="C225" s="227"/>
      <c r="D225" s="227"/>
      <c r="E225" s="229"/>
      <c r="F225" s="230"/>
      <c r="G225" s="231"/>
      <c r="H225" s="232"/>
      <c r="I225" s="233"/>
      <c r="J225" s="239"/>
      <c r="K225" s="240"/>
      <c r="L225" s="241"/>
      <c r="M225" s="242"/>
      <c r="N225" s="238"/>
    </row>
    <row r="226" customFormat="false" ht="21" hidden="false" customHeight="true" outlineLevel="0" collapsed="false">
      <c r="A226" s="225"/>
      <c r="B226" s="226"/>
      <c r="C226" s="227"/>
      <c r="D226" s="227"/>
      <c r="E226" s="229"/>
      <c r="F226" s="230"/>
      <c r="G226" s="231"/>
      <c r="H226" s="232"/>
      <c r="I226" s="233"/>
      <c r="J226" s="239"/>
      <c r="K226" s="240"/>
      <c r="L226" s="241"/>
      <c r="M226" s="242"/>
      <c r="N226" s="238"/>
    </row>
    <row r="227" customFormat="false" ht="21" hidden="false" customHeight="true" outlineLevel="0" collapsed="false">
      <c r="A227" s="225"/>
      <c r="B227" s="226"/>
      <c r="C227" s="227"/>
      <c r="D227" s="227"/>
      <c r="E227" s="229"/>
      <c r="F227" s="230"/>
      <c r="G227" s="231"/>
      <c r="H227" s="232"/>
      <c r="I227" s="233"/>
      <c r="J227" s="239"/>
      <c r="K227" s="240"/>
      <c r="L227" s="241"/>
      <c r="M227" s="242"/>
      <c r="N227" s="238"/>
    </row>
    <row r="228" customFormat="false" ht="21" hidden="false" customHeight="true" outlineLevel="0" collapsed="false">
      <c r="A228" s="225"/>
      <c r="B228" s="226"/>
      <c r="C228" s="227"/>
      <c r="D228" s="227"/>
      <c r="E228" s="229"/>
      <c r="F228" s="230"/>
      <c r="G228" s="231"/>
      <c r="H228" s="232"/>
      <c r="I228" s="233"/>
      <c r="J228" s="239"/>
      <c r="K228" s="240"/>
      <c r="L228" s="241"/>
      <c r="M228" s="242"/>
      <c r="N228" s="238"/>
    </row>
    <row r="229" customFormat="false" ht="21" hidden="false" customHeight="true" outlineLevel="0" collapsed="false">
      <c r="A229" s="225"/>
      <c r="B229" s="226"/>
      <c r="C229" s="227"/>
      <c r="D229" s="227"/>
      <c r="E229" s="229"/>
      <c r="F229" s="230"/>
      <c r="G229" s="231"/>
      <c r="H229" s="232"/>
      <c r="I229" s="233"/>
      <c r="J229" s="239"/>
      <c r="K229" s="243"/>
      <c r="L229" s="244"/>
      <c r="M229" s="245"/>
      <c r="N229" s="238"/>
    </row>
    <row r="230" customFormat="false" ht="27" hidden="false" customHeight="true" outlineLevel="0" collapsed="false">
      <c r="A230" s="225" t="n">
        <f aca="false">A223+1</f>
        <v>33</v>
      </c>
      <c r="B230" s="226"/>
      <c r="C230" s="227"/>
      <c r="D230" s="228"/>
      <c r="E230" s="229"/>
      <c r="F230" s="230"/>
      <c r="G230" s="231"/>
      <c r="H230" s="232"/>
      <c r="I230" s="233"/>
      <c r="J230" s="234"/>
      <c r="K230" s="235"/>
      <c r="L230" s="236"/>
      <c r="M230" s="237"/>
      <c r="N230" s="238"/>
    </row>
    <row r="231" customFormat="false" ht="21" hidden="false" customHeight="true" outlineLevel="0" collapsed="false">
      <c r="A231" s="225"/>
      <c r="B231" s="226"/>
      <c r="C231" s="227"/>
      <c r="D231" s="227"/>
      <c r="E231" s="229"/>
      <c r="F231" s="230"/>
      <c r="G231" s="231"/>
      <c r="H231" s="232"/>
      <c r="I231" s="233"/>
      <c r="J231" s="239"/>
      <c r="K231" s="240"/>
      <c r="L231" s="241"/>
      <c r="M231" s="242"/>
      <c r="N231" s="238"/>
    </row>
    <row r="232" customFormat="false" ht="21" hidden="false" customHeight="true" outlineLevel="0" collapsed="false">
      <c r="A232" s="225"/>
      <c r="B232" s="226"/>
      <c r="C232" s="227"/>
      <c r="D232" s="227"/>
      <c r="E232" s="229"/>
      <c r="F232" s="230"/>
      <c r="G232" s="231"/>
      <c r="H232" s="232"/>
      <c r="I232" s="233"/>
      <c r="J232" s="239"/>
      <c r="K232" s="240"/>
      <c r="L232" s="241"/>
      <c r="M232" s="242"/>
      <c r="N232" s="238"/>
    </row>
    <row r="233" customFormat="false" ht="21" hidden="false" customHeight="true" outlineLevel="0" collapsed="false">
      <c r="A233" s="225"/>
      <c r="B233" s="226"/>
      <c r="C233" s="227"/>
      <c r="D233" s="227"/>
      <c r="E233" s="229"/>
      <c r="F233" s="230"/>
      <c r="G233" s="231"/>
      <c r="H233" s="232"/>
      <c r="I233" s="233"/>
      <c r="J233" s="239"/>
      <c r="K233" s="240"/>
      <c r="L233" s="241"/>
      <c r="M233" s="242"/>
      <c r="N233" s="238"/>
    </row>
    <row r="234" customFormat="false" ht="21" hidden="false" customHeight="true" outlineLevel="0" collapsed="false">
      <c r="A234" s="225"/>
      <c r="B234" s="226"/>
      <c r="C234" s="227"/>
      <c r="D234" s="227"/>
      <c r="E234" s="229"/>
      <c r="F234" s="230"/>
      <c r="G234" s="231"/>
      <c r="H234" s="232"/>
      <c r="I234" s="233"/>
      <c r="J234" s="239"/>
      <c r="K234" s="240"/>
      <c r="L234" s="241"/>
      <c r="M234" s="242"/>
      <c r="N234" s="238"/>
    </row>
    <row r="235" customFormat="false" ht="21" hidden="false" customHeight="true" outlineLevel="0" collapsed="false">
      <c r="A235" s="225"/>
      <c r="B235" s="226"/>
      <c r="C235" s="227"/>
      <c r="D235" s="227"/>
      <c r="E235" s="229"/>
      <c r="F235" s="230"/>
      <c r="G235" s="231"/>
      <c r="H235" s="232"/>
      <c r="I235" s="233"/>
      <c r="J235" s="239"/>
      <c r="K235" s="240"/>
      <c r="L235" s="241"/>
      <c r="M235" s="242"/>
      <c r="N235" s="238"/>
    </row>
    <row r="236" customFormat="false" ht="21" hidden="false" customHeight="true" outlineLevel="0" collapsed="false">
      <c r="A236" s="225"/>
      <c r="B236" s="226"/>
      <c r="C236" s="227"/>
      <c r="D236" s="227"/>
      <c r="E236" s="229"/>
      <c r="F236" s="230"/>
      <c r="G236" s="231"/>
      <c r="H236" s="232"/>
      <c r="I236" s="233"/>
      <c r="J236" s="239"/>
      <c r="K236" s="243"/>
      <c r="L236" s="244"/>
      <c r="M236" s="245"/>
      <c r="N236" s="238"/>
    </row>
    <row r="237" customFormat="false" ht="27" hidden="false" customHeight="true" outlineLevel="0" collapsed="false">
      <c r="A237" s="225" t="n">
        <f aca="false">A230+1</f>
        <v>34</v>
      </c>
      <c r="B237" s="226"/>
      <c r="C237" s="227"/>
      <c r="D237" s="228"/>
      <c r="E237" s="229"/>
      <c r="F237" s="230"/>
      <c r="G237" s="231"/>
      <c r="H237" s="232"/>
      <c r="I237" s="233"/>
      <c r="J237" s="234"/>
      <c r="K237" s="235"/>
      <c r="L237" s="236"/>
      <c r="M237" s="237"/>
      <c r="N237" s="238"/>
    </row>
    <row r="238" customFormat="false" ht="21" hidden="false" customHeight="true" outlineLevel="0" collapsed="false">
      <c r="A238" s="225"/>
      <c r="B238" s="226"/>
      <c r="C238" s="227"/>
      <c r="D238" s="227"/>
      <c r="E238" s="229"/>
      <c r="F238" s="230"/>
      <c r="G238" s="231"/>
      <c r="H238" s="232"/>
      <c r="I238" s="233"/>
      <c r="J238" s="239"/>
      <c r="K238" s="240"/>
      <c r="L238" s="241"/>
      <c r="M238" s="242"/>
      <c r="N238" s="238"/>
    </row>
    <row r="239" customFormat="false" ht="21" hidden="false" customHeight="true" outlineLevel="0" collapsed="false">
      <c r="A239" s="225"/>
      <c r="B239" s="226"/>
      <c r="C239" s="227"/>
      <c r="D239" s="227"/>
      <c r="E239" s="229"/>
      <c r="F239" s="230"/>
      <c r="G239" s="231"/>
      <c r="H239" s="232"/>
      <c r="I239" s="233"/>
      <c r="J239" s="239"/>
      <c r="K239" s="240"/>
      <c r="L239" s="241"/>
      <c r="M239" s="242"/>
      <c r="N239" s="238"/>
    </row>
    <row r="240" customFormat="false" ht="21" hidden="false" customHeight="true" outlineLevel="0" collapsed="false">
      <c r="A240" s="225"/>
      <c r="B240" s="226"/>
      <c r="C240" s="227"/>
      <c r="D240" s="227"/>
      <c r="E240" s="229"/>
      <c r="F240" s="230"/>
      <c r="G240" s="231"/>
      <c r="H240" s="232"/>
      <c r="I240" s="233"/>
      <c r="J240" s="239"/>
      <c r="K240" s="240"/>
      <c r="L240" s="241"/>
      <c r="M240" s="242"/>
      <c r="N240" s="238"/>
    </row>
    <row r="241" customFormat="false" ht="21" hidden="false" customHeight="true" outlineLevel="0" collapsed="false">
      <c r="A241" s="225"/>
      <c r="B241" s="226"/>
      <c r="C241" s="227"/>
      <c r="D241" s="227"/>
      <c r="E241" s="229"/>
      <c r="F241" s="230"/>
      <c r="G241" s="231"/>
      <c r="H241" s="232"/>
      <c r="I241" s="233"/>
      <c r="J241" s="239"/>
      <c r="K241" s="240"/>
      <c r="L241" s="241"/>
      <c r="M241" s="242"/>
      <c r="N241" s="238"/>
    </row>
    <row r="242" customFormat="false" ht="21" hidden="false" customHeight="true" outlineLevel="0" collapsed="false">
      <c r="A242" s="225"/>
      <c r="B242" s="226"/>
      <c r="C242" s="227"/>
      <c r="D242" s="227"/>
      <c r="E242" s="229"/>
      <c r="F242" s="230"/>
      <c r="G242" s="231"/>
      <c r="H242" s="232"/>
      <c r="I242" s="233"/>
      <c r="J242" s="239"/>
      <c r="K242" s="240"/>
      <c r="L242" s="241"/>
      <c r="M242" s="242"/>
      <c r="N242" s="238"/>
    </row>
    <row r="243" customFormat="false" ht="21" hidden="false" customHeight="true" outlineLevel="0" collapsed="false">
      <c r="A243" s="225"/>
      <c r="B243" s="226"/>
      <c r="C243" s="227"/>
      <c r="D243" s="227"/>
      <c r="E243" s="229"/>
      <c r="F243" s="230"/>
      <c r="G243" s="231"/>
      <c r="H243" s="232"/>
      <c r="I243" s="233"/>
      <c r="J243" s="239"/>
      <c r="K243" s="243"/>
      <c r="L243" s="244"/>
      <c r="M243" s="245"/>
      <c r="N243" s="238"/>
    </row>
    <row r="244" customFormat="false" ht="27" hidden="false" customHeight="true" outlineLevel="0" collapsed="false">
      <c r="A244" s="225" t="n">
        <f aca="false">A237+1</f>
        <v>35</v>
      </c>
      <c r="B244" s="226"/>
      <c r="C244" s="227"/>
      <c r="D244" s="228"/>
      <c r="E244" s="229"/>
      <c r="F244" s="230"/>
      <c r="G244" s="231"/>
      <c r="H244" s="232"/>
      <c r="I244" s="233"/>
      <c r="J244" s="234"/>
      <c r="K244" s="235"/>
      <c r="L244" s="236"/>
      <c r="M244" s="237"/>
      <c r="N244" s="238"/>
    </row>
    <row r="245" customFormat="false" ht="21" hidden="false" customHeight="true" outlineLevel="0" collapsed="false">
      <c r="A245" s="225"/>
      <c r="B245" s="226"/>
      <c r="C245" s="227"/>
      <c r="D245" s="227"/>
      <c r="E245" s="229"/>
      <c r="F245" s="230"/>
      <c r="G245" s="231"/>
      <c r="H245" s="232"/>
      <c r="I245" s="233"/>
      <c r="J245" s="239"/>
      <c r="K245" s="240"/>
      <c r="L245" s="241"/>
      <c r="M245" s="242"/>
      <c r="N245" s="238"/>
    </row>
    <row r="246" customFormat="false" ht="21" hidden="false" customHeight="true" outlineLevel="0" collapsed="false">
      <c r="A246" s="225"/>
      <c r="B246" s="226"/>
      <c r="C246" s="227"/>
      <c r="D246" s="227"/>
      <c r="E246" s="229"/>
      <c r="F246" s="230"/>
      <c r="G246" s="231"/>
      <c r="H246" s="232"/>
      <c r="I246" s="233"/>
      <c r="J246" s="239"/>
      <c r="K246" s="240"/>
      <c r="L246" s="241"/>
      <c r="M246" s="242"/>
      <c r="N246" s="238"/>
    </row>
    <row r="247" customFormat="false" ht="21" hidden="false" customHeight="true" outlineLevel="0" collapsed="false">
      <c r="A247" s="225"/>
      <c r="B247" s="226"/>
      <c r="C247" s="227"/>
      <c r="D247" s="227"/>
      <c r="E247" s="229"/>
      <c r="F247" s="230"/>
      <c r="G247" s="231"/>
      <c r="H247" s="232"/>
      <c r="I247" s="233"/>
      <c r="J247" s="239"/>
      <c r="K247" s="240"/>
      <c r="L247" s="241"/>
      <c r="M247" s="242"/>
      <c r="N247" s="238"/>
    </row>
    <row r="248" customFormat="false" ht="21" hidden="false" customHeight="true" outlineLevel="0" collapsed="false">
      <c r="A248" s="225"/>
      <c r="B248" s="226"/>
      <c r="C248" s="227"/>
      <c r="D248" s="227"/>
      <c r="E248" s="229"/>
      <c r="F248" s="230"/>
      <c r="G248" s="231"/>
      <c r="H248" s="232"/>
      <c r="I248" s="233"/>
      <c r="J248" s="239"/>
      <c r="K248" s="240"/>
      <c r="L248" s="241"/>
      <c r="M248" s="242"/>
      <c r="N248" s="238"/>
    </row>
    <row r="249" customFormat="false" ht="21" hidden="false" customHeight="true" outlineLevel="0" collapsed="false">
      <c r="A249" s="225"/>
      <c r="B249" s="226"/>
      <c r="C249" s="227"/>
      <c r="D249" s="227"/>
      <c r="E249" s="229"/>
      <c r="F249" s="230"/>
      <c r="G249" s="231"/>
      <c r="H249" s="232"/>
      <c r="I249" s="233"/>
      <c r="J249" s="239"/>
      <c r="K249" s="240"/>
      <c r="L249" s="241"/>
      <c r="M249" s="242"/>
      <c r="N249" s="238"/>
    </row>
    <row r="250" customFormat="false" ht="21" hidden="false" customHeight="true" outlineLevel="0" collapsed="false">
      <c r="A250" s="225"/>
      <c r="B250" s="226"/>
      <c r="C250" s="227"/>
      <c r="D250" s="227"/>
      <c r="E250" s="229"/>
      <c r="F250" s="230"/>
      <c r="G250" s="231"/>
      <c r="H250" s="232"/>
      <c r="I250" s="233"/>
      <c r="J250" s="239"/>
      <c r="K250" s="243"/>
      <c r="L250" s="244"/>
      <c r="M250" s="245"/>
      <c r="N250" s="238"/>
    </row>
    <row r="251" customFormat="false" ht="27" hidden="false" customHeight="true" outlineLevel="0" collapsed="false">
      <c r="A251" s="225" t="n">
        <f aca="false">A244+1</f>
        <v>36</v>
      </c>
      <c r="B251" s="226"/>
      <c r="C251" s="227"/>
      <c r="D251" s="228"/>
      <c r="E251" s="229"/>
      <c r="F251" s="230"/>
      <c r="G251" s="231"/>
      <c r="H251" s="232"/>
      <c r="I251" s="233"/>
      <c r="J251" s="234"/>
      <c r="K251" s="235"/>
      <c r="L251" s="236"/>
      <c r="M251" s="237"/>
      <c r="N251" s="238"/>
    </row>
    <row r="252" customFormat="false" ht="21" hidden="false" customHeight="true" outlineLevel="0" collapsed="false">
      <c r="A252" s="225"/>
      <c r="B252" s="226"/>
      <c r="C252" s="227"/>
      <c r="D252" s="227"/>
      <c r="E252" s="229"/>
      <c r="F252" s="230"/>
      <c r="G252" s="231"/>
      <c r="H252" s="232"/>
      <c r="I252" s="233"/>
      <c r="J252" s="239"/>
      <c r="K252" s="240"/>
      <c r="L252" s="241"/>
      <c r="M252" s="242"/>
      <c r="N252" s="238"/>
    </row>
    <row r="253" customFormat="false" ht="21" hidden="false" customHeight="true" outlineLevel="0" collapsed="false">
      <c r="A253" s="225"/>
      <c r="B253" s="226"/>
      <c r="C253" s="227"/>
      <c r="D253" s="227"/>
      <c r="E253" s="229"/>
      <c r="F253" s="230"/>
      <c r="G253" s="231"/>
      <c r="H253" s="232"/>
      <c r="I253" s="233"/>
      <c r="J253" s="239"/>
      <c r="K253" s="240"/>
      <c r="L253" s="241"/>
      <c r="M253" s="242"/>
      <c r="N253" s="238"/>
    </row>
    <row r="254" customFormat="false" ht="21" hidden="false" customHeight="true" outlineLevel="0" collapsed="false">
      <c r="A254" s="225"/>
      <c r="B254" s="226"/>
      <c r="C254" s="227"/>
      <c r="D254" s="227"/>
      <c r="E254" s="229"/>
      <c r="F254" s="230"/>
      <c r="G254" s="231"/>
      <c r="H254" s="232"/>
      <c r="I254" s="233"/>
      <c r="J254" s="239"/>
      <c r="K254" s="240"/>
      <c r="L254" s="241"/>
      <c r="M254" s="242"/>
      <c r="N254" s="238"/>
    </row>
    <row r="255" customFormat="false" ht="21" hidden="false" customHeight="true" outlineLevel="0" collapsed="false">
      <c r="A255" s="225"/>
      <c r="B255" s="226"/>
      <c r="C255" s="227"/>
      <c r="D255" s="227"/>
      <c r="E255" s="229"/>
      <c r="F255" s="230"/>
      <c r="G255" s="231"/>
      <c r="H255" s="232"/>
      <c r="I255" s="233"/>
      <c r="J255" s="239"/>
      <c r="K255" s="240"/>
      <c r="L255" s="241"/>
      <c r="M255" s="242"/>
      <c r="N255" s="238"/>
    </row>
    <row r="256" customFormat="false" ht="21" hidden="false" customHeight="true" outlineLevel="0" collapsed="false">
      <c r="A256" s="225"/>
      <c r="B256" s="226"/>
      <c r="C256" s="227"/>
      <c r="D256" s="227"/>
      <c r="E256" s="229"/>
      <c r="F256" s="230"/>
      <c r="G256" s="231"/>
      <c r="H256" s="232"/>
      <c r="I256" s="233"/>
      <c r="J256" s="239"/>
      <c r="K256" s="240"/>
      <c r="L256" s="241"/>
      <c r="M256" s="242"/>
      <c r="N256" s="238"/>
    </row>
    <row r="257" customFormat="false" ht="21" hidden="false" customHeight="true" outlineLevel="0" collapsed="false">
      <c r="A257" s="225"/>
      <c r="B257" s="226"/>
      <c r="C257" s="227"/>
      <c r="D257" s="227"/>
      <c r="E257" s="229"/>
      <c r="F257" s="230"/>
      <c r="G257" s="231"/>
      <c r="H257" s="232"/>
      <c r="I257" s="233"/>
      <c r="J257" s="239"/>
      <c r="K257" s="243"/>
      <c r="L257" s="244"/>
      <c r="M257" s="245"/>
      <c r="N257" s="238"/>
    </row>
    <row r="258" customFormat="false" ht="27" hidden="false" customHeight="true" outlineLevel="0" collapsed="false">
      <c r="A258" s="225" t="n">
        <f aca="false">A251+1</f>
        <v>37</v>
      </c>
      <c r="B258" s="226"/>
      <c r="C258" s="227"/>
      <c r="D258" s="228"/>
      <c r="E258" s="229"/>
      <c r="F258" s="230"/>
      <c r="G258" s="231"/>
      <c r="H258" s="232"/>
      <c r="I258" s="233"/>
      <c r="J258" s="234"/>
      <c r="K258" s="235"/>
      <c r="L258" s="236"/>
      <c r="M258" s="237"/>
      <c r="N258" s="238"/>
    </row>
    <row r="259" customFormat="false" ht="21" hidden="false" customHeight="true" outlineLevel="0" collapsed="false">
      <c r="A259" s="225"/>
      <c r="B259" s="226"/>
      <c r="C259" s="227"/>
      <c r="D259" s="227"/>
      <c r="E259" s="229"/>
      <c r="F259" s="230"/>
      <c r="G259" s="231"/>
      <c r="H259" s="232"/>
      <c r="I259" s="233"/>
      <c r="J259" s="239"/>
      <c r="K259" s="240"/>
      <c r="L259" s="241"/>
      <c r="M259" s="242"/>
      <c r="N259" s="238"/>
    </row>
    <row r="260" customFormat="false" ht="21" hidden="false" customHeight="true" outlineLevel="0" collapsed="false">
      <c r="A260" s="225"/>
      <c r="B260" s="226"/>
      <c r="C260" s="227"/>
      <c r="D260" s="227"/>
      <c r="E260" s="229"/>
      <c r="F260" s="230"/>
      <c r="G260" s="231"/>
      <c r="H260" s="232"/>
      <c r="I260" s="233"/>
      <c r="J260" s="239"/>
      <c r="K260" s="240"/>
      <c r="L260" s="241"/>
      <c r="M260" s="242"/>
      <c r="N260" s="238"/>
    </row>
    <row r="261" customFormat="false" ht="21" hidden="false" customHeight="true" outlineLevel="0" collapsed="false">
      <c r="A261" s="225"/>
      <c r="B261" s="226"/>
      <c r="C261" s="227"/>
      <c r="D261" s="227"/>
      <c r="E261" s="229"/>
      <c r="F261" s="230"/>
      <c r="G261" s="231"/>
      <c r="H261" s="232"/>
      <c r="I261" s="233"/>
      <c r="J261" s="239"/>
      <c r="K261" s="240"/>
      <c r="L261" s="241"/>
      <c r="M261" s="242"/>
      <c r="N261" s="238"/>
    </row>
    <row r="262" customFormat="false" ht="21" hidden="false" customHeight="true" outlineLevel="0" collapsed="false">
      <c r="A262" s="225"/>
      <c r="B262" s="226"/>
      <c r="C262" s="227"/>
      <c r="D262" s="227"/>
      <c r="E262" s="229"/>
      <c r="F262" s="230"/>
      <c r="G262" s="231"/>
      <c r="H262" s="232"/>
      <c r="I262" s="233"/>
      <c r="J262" s="239"/>
      <c r="K262" s="240"/>
      <c r="L262" s="241"/>
      <c r="M262" s="242"/>
      <c r="N262" s="238"/>
    </row>
    <row r="263" customFormat="false" ht="21" hidden="false" customHeight="true" outlineLevel="0" collapsed="false">
      <c r="A263" s="225"/>
      <c r="B263" s="226"/>
      <c r="C263" s="227"/>
      <c r="D263" s="227"/>
      <c r="E263" s="229"/>
      <c r="F263" s="230"/>
      <c r="G263" s="231"/>
      <c r="H263" s="232"/>
      <c r="I263" s="233"/>
      <c r="J263" s="239"/>
      <c r="K263" s="240"/>
      <c r="L263" s="241"/>
      <c r="M263" s="242"/>
      <c r="N263" s="238"/>
    </row>
    <row r="264" customFormat="false" ht="21" hidden="false" customHeight="true" outlineLevel="0" collapsed="false">
      <c r="A264" s="225"/>
      <c r="B264" s="226"/>
      <c r="C264" s="227"/>
      <c r="D264" s="227"/>
      <c r="E264" s="229"/>
      <c r="F264" s="230"/>
      <c r="G264" s="231"/>
      <c r="H264" s="232"/>
      <c r="I264" s="233"/>
      <c r="J264" s="239"/>
      <c r="K264" s="243"/>
      <c r="L264" s="244"/>
      <c r="M264" s="245"/>
      <c r="N264" s="238"/>
    </row>
    <row r="265" customFormat="false" ht="27" hidden="false" customHeight="true" outlineLevel="0" collapsed="false">
      <c r="A265" s="225" t="n">
        <f aca="false">A258+1</f>
        <v>38</v>
      </c>
      <c r="B265" s="226"/>
      <c r="C265" s="227"/>
      <c r="D265" s="228"/>
      <c r="E265" s="229"/>
      <c r="F265" s="230"/>
      <c r="G265" s="231"/>
      <c r="H265" s="232"/>
      <c r="I265" s="233"/>
      <c r="J265" s="234"/>
      <c r="K265" s="235"/>
      <c r="L265" s="236"/>
      <c r="M265" s="237"/>
      <c r="N265" s="238"/>
    </row>
    <row r="266" customFormat="false" ht="21" hidden="false" customHeight="true" outlineLevel="0" collapsed="false">
      <c r="A266" s="225"/>
      <c r="B266" s="226"/>
      <c r="C266" s="227"/>
      <c r="D266" s="227"/>
      <c r="E266" s="229"/>
      <c r="F266" s="230"/>
      <c r="G266" s="231"/>
      <c r="H266" s="232"/>
      <c r="I266" s="233"/>
      <c r="J266" s="239"/>
      <c r="K266" s="240"/>
      <c r="L266" s="241"/>
      <c r="M266" s="242"/>
      <c r="N266" s="238"/>
    </row>
    <row r="267" customFormat="false" ht="21" hidden="false" customHeight="true" outlineLevel="0" collapsed="false">
      <c r="A267" s="225"/>
      <c r="B267" s="226"/>
      <c r="C267" s="227"/>
      <c r="D267" s="227"/>
      <c r="E267" s="229"/>
      <c r="F267" s="230"/>
      <c r="G267" s="231"/>
      <c r="H267" s="232"/>
      <c r="I267" s="233"/>
      <c r="J267" s="239"/>
      <c r="K267" s="240"/>
      <c r="L267" s="241"/>
      <c r="M267" s="242"/>
      <c r="N267" s="238"/>
    </row>
    <row r="268" customFormat="false" ht="21" hidden="false" customHeight="true" outlineLevel="0" collapsed="false">
      <c r="A268" s="225"/>
      <c r="B268" s="226"/>
      <c r="C268" s="227"/>
      <c r="D268" s="227"/>
      <c r="E268" s="229"/>
      <c r="F268" s="230"/>
      <c r="G268" s="231"/>
      <c r="H268" s="232"/>
      <c r="I268" s="233"/>
      <c r="J268" s="239"/>
      <c r="K268" s="240"/>
      <c r="L268" s="241"/>
      <c r="M268" s="242"/>
      <c r="N268" s="238"/>
    </row>
    <row r="269" customFormat="false" ht="21" hidden="false" customHeight="true" outlineLevel="0" collapsed="false">
      <c r="A269" s="225"/>
      <c r="B269" s="226"/>
      <c r="C269" s="227"/>
      <c r="D269" s="227"/>
      <c r="E269" s="229"/>
      <c r="F269" s="230"/>
      <c r="G269" s="231"/>
      <c r="H269" s="232"/>
      <c r="I269" s="233"/>
      <c r="J269" s="239"/>
      <c r="K269" s="240"/>
      <c r="L269" s="241"/>
      <c r="M269" s="242"/>
      <c r="N269" s="238"/>
    </row>
    <row r="270" customFormat="false" ht="21" hidden="false" customHeight="true" outlineLevel="0" collapsed="false">
      <c r="A270" s="225"/>
      <c r="B270" s="226"/>
      <c r="C270" s="227"/>
      <c r="D270" s="227"/>
      <c r="E270" s="229"/>
      <c r="F270" s="230"/>
      <c r="G270" s="231"/>
      <c r="H270" s="232"/>
      <c r="I270" s="233"/>
      <c r="J270" s="239"/>
      <c r="K270" s="240"/>
      <c r="L270" s="241"/>
      <c r="M270" s="242"/>
      <c r="N270" s="238"/>
    </row>
    <row r="271" customFormat="false" ht="21" hidden="false" customHeight="true" outlineLevel="0" collapsed="false">
      <c r="A271" s="225"/>
      <c r="B271" s="226"/>
      <c r="C271" s="227"/>
      <c r="D271" s="227"/>
      <c r="E271" s="229"/>
      <c r="F271" s="230"/>
      <c r="G271" s="231"/>
      <c r="H271" s="232"/>
      <c r="I271" s="233"/>
      <c r="J271" s="239"/>
      <c r="K271" s="243"/>
      <c r="L271" s="244"/>
      <c r="M271" s="245"/>
      <c r="N271" s="238"/>
    </row>
    <row r="272" customFormat="false" ht="27" hidden="false" customHeight="true" outlineLevel="0" collapsed="false">
      <c r="A272" s="225" t="n">
        <f aca="false">A265+1</f>
        <v>39</v>
      </c>
      <c r="B272" s="226"/>
      <c r="C272" s="227"/>
      <c r="D272" s="228"/>
      <c r="E272" s="229" t="str">
        <f aca="false">IF(COUNTIFS(L272:L278,"&lt;&gt;"&amp;"")&gt;0,"Graduando coautor","")</f>
        <v/>
      </c>
      <c r="F272" s="230" t="str">
        <f aca="false">IF(COUNTIFS(J272:J278,"&lt;&gt;"&amp;"")&gt;0,"Pos-graduando coautor","")</f>
        <v/>
      </c>
      <c r="G272" s="231" t="str">
        <f aca="false">IF(COUNTIFS(4_Titulados!$A$3:$A$200,"="&amp;J272)&lt;&gt;1,"","Titulado")</f>
        <v/>
      </c>
      <c r="H272" s="232"/>
      <c r="I272" s="233"/>
      <c r="J272" s="234"/>
      <c r="K272" s="235"/>
      <c r="L272" s="236"/>
      <c r="M272" s="237"/>
      <c r="N272" s="238"/>
    </row>
    <row r="273" customFormat="false" ht="21" hidden="false" customHeight="true" outlineLevel="0" collapsed="false">
      <c r="A273" s="225"/>
      <c r="B273" s="226"/>
      <c r="C273" s="227"/>
      <c r="D273" s="227"/>
      <c r="E273" s="229"/>
      <c r="F273" s="230"/>
      <c r="G273" s="231" t="str">
        <f aca="false">IF(COUNTIFS(4_Titulados!$A$3:$A$200,"="&amp;J273)&lt;&gt;1,"","Titulado")</f>
        <v/>
      </c>
      <c r="H273" s="232"/>
      <c r="I273" s="233"/>
      <c r="J273" s="239"/>
      <c r="K273" s="240"/>
      <c r="L273" s="241"/>
      <c r="M273" s="242"/>
      <c r="N273" s="238"/>
    </row>
    <row r="274" customFormat="false" ht="21" hidden="false" customHeight="true" outlineLevel="0" collapsed="false">
      <c r="A274" s="225"/>
      <c r="B274" s="226"/>
      <c r="C274" s="227"/>
      <c r="D274" s="227"/>
      <c r="E274" s="229"/>
      <c r="F274" s="230"/>
      <c r="G274" s="231" t="str">
        <f aca="false">IF(COUNTIFS(4_Titulados!$A$3:$A$200,"="&amp;J274)&lt;&gt;1,"","Titulado")</f>
        <v/>
      </c>
      <c r="H274" s="232"/>
      <c r="I274" s="233"/>
      <c r="J274" s="239"/>
      <c r="K274" s="240"/>
      <c r="L274" s="241"/>
      <c r="M274" s="242"/>
      <c r="N274" s="238"/>
    </row>
    <row r="275" customFormat="false" ht="21" hidden="false" customHeight="true" outlineLevel="0" collapsed="false">
      <c r="A275" s="225"/>
      <c r="B275" s="226"/>
      <c r="C275" s="227"/>
      <c r="D275" s="227"/>
      <c r="E275" s="229"/>
      <c r="F275" s="230"/>
      <c r="G275" s="231" t="str">
        <f aca="false">IF(COUNTIFS(4_Titulados!$A$3:$A$200,"="&amp;J275)&lt;&gt;1,"","Titulado")</f>
        <v/>
      </c>
      <c r="H275" s="232"/>
      <c r="I275" s="233"/>
      <c r="J275" s="239"/>
      <c r="K275" s="240"/>
      <c r="L275" s="241"/>
      <c r="M275" s="242"/>
      <c r="N275" s="238"/>
    </row>
    <row r="276" customFormat="false" ht="21" hidden="false" customHeight="true" outlineLevel="0" collapsed="false">
      <c r="A276" s="225"/>
      <c r="B276" s="226"/>
      <c r="C276" s="227"/>
      <c r="D276" s="227"/>
      <c r="E276" s="229"/>
      <c r="F276" s="230"/>
      <c r="G276" s="231" t="str">
        <f aca="false">IF(COUNTIFS(4_Titulados!$A$3:$A$200,"="&amp;J276)&lt;&gt;1,"","Titulado")</f>
        <v/>
      </c>
      <c r="H276" s="232"/>
      <c r="I276" s="233"/>
      <c r="J276" s="239"/>
      <c r="K276" s="240"/>
      <c r="L276" s="241"/>
      <c r="M276" s="242"/>
      <c r="N276" s="238"/>
    </row>
    <row r="277" customFormat="false" ht="21" hidden="false" customHeight="true" outlineLevel="0" collapsed="false">
      <c r="A277" s="225"/>
      <c r="B277" s="226"/>
      <c r="C277" s="227"/>
      <c r="D277" s="227"/>
      <c r="E277" s="229"/>
      <c r="F277" s="230"/>
      <c r="G277" s="231" t="str">
        <f aca="false">IF(COUNTIFS(4_Titulados!$A$3:$A$200,"="&amp;J277)&lt;&gt;1,"","Titulado")</f>
        <v/>
      </c>
      <c r="H277" s="232"/>
      <c r="I277" s="233"/>
      <c r="J277" s="239"/>
      <c r="K277" s="240"/>
      <c r="L277" s="241"/>
      <c r="M277" s="242"/>
      <c r="N277" s="238"/>
    </row>
    <row r="278" customFormat="false" ht="21" hidden="false" customHeight="true" outlineLevel="0" collapsed="false">
      <c r="A278" s="225"/>
      <c r="B278" s="226"/>
      <c r="C278" s="227"/>
      <c r="D278" s="227"/>
      <c r="E278" s="229"/>
      <c r="F278" s="230"/>
      <c r="G278" s="231" t="str">
        <f aca="false">IF(COUNTIFS(4_Titulados!$A$3:$A$200,"="&amp;J278)&lt;&gt;1,"","Titulado")</f>
        <v/>
      </c>
      <c r="H278" s="232"/>
      <c r="I278" s="233"/>
      <c r="J278" s="239"/>
      <c r="K278" s="243"/>
      <c r="L278" s="244"/>
      <c r="M278" s="245"/>
      <c r="N278" s="238"/>
    </row>
    <row r="279" customFormat="false" ht="27" hidden="false" customHeight="true" outlineLevel="0" collapsed="false">
      <c r="A279" s="225" t="n">
        <f aca="false">A272+1</f>
        <v>40</v>
      </c>
      <c r="B279" s="226"/>
      <c r="C279" s="227"/>
      <c r="D279" s="228"/>
      <c r="E279" s="229" t="str">
        <f aca="false">IF(COUNTIFS(L279:L285,"&lt;&gt;"&amp;"")&gt;0,"Graduando coautor","")</f>
        <v/>
      </c>
      <c r="F279" s="230" t="str">
        <f aca="false">IF(COUNTIFS(J279:J285,"&lt;&gt;"&amp;"")&gt;0,"Pos-graduando coautor","")</f>
        <v/>
      </c>
      <c r="G279" s="231" t="str">
        <f aca="false">IF(COUNTIFS(4_Titulados!$A$3:$A$200,"="&amp;J279)&lt;&gt;1,"","Titulado")</f>
        <v/>
      </c>
      <c r="H279" s="232"/>
      <c r="I279" s="233"/>
      <c r="J279" s="234"/>
      <c r="K279" s="235"/>
      <c r="L279" s="236"/>
      <c r="M279" s="237"/>
      <c r="N279" s="238"/>
    </row>
    <row r="280" customFormat="false" ht="21" hidden="false" customHeight="true" outlineLevel="0" collapsed="false">
      <c r="A280" s="225"/>
      <c r="B280" s="226"/>
      <c r="C280" s="227"/>
      <c r="D280" s="227"/>
      <c r="E280" s="229"/>
      <c r="F280" s="230"/>
      <c r="G280" s="231" t="str">
        <f aca="false">IF(COUNTIFS(4_Titulados!$A$3:$A$200,"="&amp;J280)&lt;&gt;1,"","Titulado")</f>
        <v/>
      </c>
      <c r="H280" s="232"/>
      <c r="I280" s="233"/>
      <c r="J280" s="239"/>
      <c r="K280" s="240"/>
      <c r="L280" s="241"/>
      <c r="M280" s="242"/>
      <c r="N280" s="238"/>
    </row>
    <row r="281" customFormat="false" ht="21" hidden="false" customHeight="true" outlineLevel="0" collapsed="false">
      <c r="A281" s="225"/>
      <c r="B281" s="226"/>
      <c r="C281" s="227"/>
      <c r="D281" s="227"/>
      <c r="E281" s="229"/>
      <c r="F281" s="230"/>
      <c r="G281" s="231" t="str">
        <f aca="false">IF(COUNTIFS(4_Titulados!$A$3:$A$200,"="&amp;J281)&lt;&gt;1,"","Titulado")</f>
        <v/>
      </c>
      <c r="H281" s="232"/>
      <c r="I281" s="233"/>
      <c r="J281" s="239"/>
      <c r="K281" s="240"/>
      <c r="L281" s="241"/>
      <c r="M281" s="242"/>
      <c r="N281" s="238"/>
    </row>
    <row r="282" customFormat="false" ht="21" hidden="false" customHeight="true" outlineLevel="0" collapsed="false">
      <c r="A282" s="225"/>
      <c r="B282" s="226"/>
      <c r="C282" s="227"/>
      <c r="D282" s="227"/>
      <c r="E282" s="229"/>
      <c r="F282" s="230"/>
      <c r="G282" s="231" t="str">
        <f aca="false">IF(COUNTIFS(4_Titulados!$A$3:$A$200,"="&amp;J282)&lt;&gt;1,"","Titulado")</f>
        <v/>
      </c>
      <c r="H282" s="232"/>
      <c r="I282" s="233"/>
      <c r="J282" s="239"/>
      <c r="K282" s="240"/>
      <c r="L282" s="241"/>
      <c r="M282" s="242"/>
      <c r="N282" s="238"/>
    </row>
    <row r="283" customFormat="false" ht="21" hidden="false" customHeight="true" outlineLevel="0" collapsed="false">
      <c r="A283" s="225"/>
      <c r="B283" s="226"/>
      <c r="C283" s="227"/>
      <c r="D283" s="227"/>
      <c r="E283" s="229"/>
      <c r="F283" s="230"/>
      <c r="G283" s="231" t="str">
        <f aca="false">IF(COUNTIFS(4_Titulados!$A$3:$A$200,"="&amp;J283)&lt;&gt;1,"","Titulado")</f>
        <v/>
      </c>
      <c r="H283" s="232"/>
      <c r="I283" s="233"/>
      <c r="J283" s="239"/>
      <c r="K283" s="240"/>
      <c r="L283" s="241"/>
      <c r="M283" s="242"/>
      <c r="N283" s="238"/>
    </row>
    <row r="284" customFormat="false" ht="21" hidden="false" customHeight="true" outlineLevel="0" collapsed="false">
      <c r="A284" s="225"/>
      <c r="B284" s="226"/>
      <c r="C284" s="227"/>
      <c r="D284" s="227"/>
      <c r="E284" s="229"/>
      <c r="F284" s="230"/>
      <c r="G284" s="231" t="str">
        <f aca="false">IF(COUNTIFS(4_Titulados!$A$3:$A$200,"="&amp;J284)&lt;&gt;1,"","Titulado")</f>
        <v/>
      </c>
      <c r="H284" s="232"/>
      <c r="I284" s="233"/>
      <c r="J284" s="239"/>
      <c r="K284" s="240"/>
      <c r="L284" s="241"/>
      <c r="M284" s="242"/>
      <c r="N284" s="238"/>
    </row>
    <row r="285" customFormat="false" ht="21" hidden="false" customHeight="true" outlineLevel="0" collapsed="false">
      <c r="A285" s="225"/>
      <c r="B285" s="226"/>
      <c r="C285" s="227"/>
      <c r="D285" s="227"/>
      <c r="E285" s="229"/>
      <c r="F285" s="230"/>
      <c r="G285" s="231" t="str">
        <f aca="false">IF(COUNTIFS(4_Titulados!$A$3:$A$200,"="&amp;J285)&lt;&gt;1,"","Titulado")</f>
        <v/>
      </c>
      <c r="H285" s="232"/>
      <c r="I285" s="233"/>
      <c r="J285" s="239"/>
      <c r="K285" s="243"/>
      <c r="L285" s="244"/>
      <c r="M285" s="245"/>
      <c r="N285" s="238"/>
    </row>
    <row r="286" customFormat="false" ht="27" hidden="false" customHeight="true" outlineLevel="0" collapsed="false">
      <c r="A286" s="225" t="n">
        <f aca="false">A279+1</f>
        <v>41</v>
      </c>
      <c r="B286" s="226"/>
      <c r="C286" s="227"/>
      <c r="D286" s="228"/>
      <c r="E286" s="229" t="str">
        <f aca="false">IF(COUNTIFS(L286:L292,"&lt;&gt;"&amp;"")&gt;0,"Graduando coautor","")</f>
        <v/>
      </c>
      <c r="F286" s="230" t="str">
        <f aca="false">IF(COUNTIFS(J286:J292,"&lt;&gt;"&amp;"")&gt;0,"Pos-graduando coautor","")</f>
        <v/>
      </c>
      <c r="G286" s="231" t="str">
        <f aca="false">IF(COUNTIFS(4_Titulados!$A$3:$A$200,"="&amp;J286)&lt;&gt;1,"","Titulado")</f>
        <v/>
      </c>
      <c r="H286" s="232"/>
      <c r="I286" s="233"/>
      <c r="J286" s="234"/>
      <c r="K286" s="235"/>
      <c r="L286" s="236"/>
      <c r="M286" s="237"/>
      <c r="N286" s="238"/>
    </row>
    <row r="287" customFormat="false" ht="21" hidden="false" customHeight="true" outlineLevel="0" collapsed="false">
      <c r="A287" s="225"/>
      <c r="B287" s="226"/>
      <c r="C287" s="227"/>
      <c r="D287" s="227"/>
      <c r="E287" s="229"/>
      <c r="F287" s="230"/>
      <c r="G287" s="231" t="str">
        <f aca="false">IF(COUNTIFS(4_Titulados!$A$3:$A$200,"="&amp;J287)&lt;&gt;1,"","Titulado")</f>
        <v/>
      </c>
      <c r="H287" s="232"/>
      <c r="I287" s="233"/>
      <c r="J287" s="239"/>
      <c r="K287" s="240"/>
      <c r="L287" s="241"/>
      <c r="M287" s="242"/>
      <c r="N287" s="238"/>
    </row>
    <row r="288" customFormat="false" ht="21" hidden="false" customHeight="true" outlineLevel="0" collapsed="false">
      <c r="A288" s="225"/>
      <c r="B288" s="226"/>
      <c r="C288" s="227"/>
      <c r="D288" s="227"/>
      <c r="E288" s="229"/>
      <c r="F288" s="230"/>
      <c r="G288" s="231" t="str">
        <f aca="false">IF(COUNTIFS(4_Titulados!$A$3:$A$200,"="&amp;J288)&lt;&gt;1,"","Titulado")</f>
        <v/>
      </c>
      <c r="H288" s="232"/>
      <c r="I288" s="233"/>
      <c r="J288" s="239"/>
      <c r="K288" s="240"/>
      <c r="L288" s="241"/>
      <c r="M288" s="242"/>
      <c r="N288" s="238"/>
    </row>
    <row r="289" customFormat="false" ht="21" hidden="false" customHeight="true" outlineLevel="0" collapsed="false">
      <c r="A289" s="225"/>
      <c r="B289" s="226"/>
      <c r="C289" s="227"/>
      <c r="D289" s="227"/>
      <c r="E289" s="229"/>
      <c r="F289" s="230"/>
      <c r="G289" s="231" t="str">
        <f aca="false">IF(COUNTIFS(4_Titulados!$A$3:$A$200,"="&amp;J289)&lt;&gt;1,"","Titulado")</f>
        <v/>
      </c>
      <c r="H289" s="232"/>
      <c r="I289" s="233"/>
      <c r="J289" s="239"/>
      <c r="K289" s="240"/>
      <c r="L289" s="241"/>
      <c r="M289" s="242"/>
      <c r="N289" s="238"/>
    </row>
    <row r="290" customFormat="false" ht="21" hidden="false" customHeight="true" outlineLevel="0" collapsed="false">
      <c r="A290" s="225"/>
      <c r="B290" s="226"/>
      <c r="C290" s="227"/>
      <c r="D290" s="227"/>
      <c r="E290" s="229"/>
      <c r="F290" s="230"/>
      <c r="G290" s="231" t="str">
        <f aca="false">IF(COUNTIFS(4_Titulados!$A$3:$A$200,"="&amp;J290)&lt;&gt;1,"","Titulado")</f>
        <v/>
      </c>
      <c r="H290" s="232"/>
      <c r="I290" s="233"/>
      <c r="J290" s="239"/>
      <c r="K290" s="240"/>
      <c r="L290" s="241"/>
      <c r="M290" s="242"/>
      <c r="N290" s="238"/>
    </row>
    <row r="291" customFormat="false" ht="21" hidden="false" customHeight="true" outlineLevel="0" collapsed="false">
      <c r="A291" s="225"/>
      <c r="B291" s="226"/>
      <c r="C291" s="227"/>
      <c r="D291" s="227"/>
      <c r="E291" s="229"/>
      <c r="F291" s="230"/>
      <c r="G291" s="231" t="str">
        <f aca="false">IF(COUNTIFS(4_Titulados!$A$3:$A$200,"="&amp;J291)&lt;&gt;1,"","Titulado")</f>
        <v/>
      </c>
      <c r="H291" s="232"/>
      <c r="I291" s="233"/>
      <c r="J291" s="239"/>
      <c r="K291" s="240"/>
      <c r="L291" s="241"/>
      <c r="M291" s="242"/>
      <c r="N291" s="238"/>
    </row>
    <row r="292" customFormat="false" ht="21" hidden="false" customHeight="true" outlineLevel="0" collapsed="false">
      <c r="A292" s="225"/>
      <c r="B292" s="226"/>
      <c r="C292" s="227"/>
      <c r="D292" s="227"/>
      <c r="E292" s="229"/>
      <c r="F292" s="230"/>
      <c r="G292" s="231" t="str">
        <f aca="false">IF(COUNTIFS(4_Titulados!$A$3:$A$200,"="&amp;J292)&lt;&gt;1,"","Titulado")</f>
        <v/>
      </c>
      <c r="H292" s="232"/>
      <c r="I292" s="233"/>
      <c r="J292" s="239"/>
      <c r="K292" s="243"/>
      <c r="L292" s="244"/>
      <c r="M292" s="245"/>
      <c r="N292" s="238"/>
    </row>
    <row r="293" customFormat="false" ht="27" hidden="false" customHeight="true" outlineLevel="0" collapsed="false">
      <c r="A293" s="225" t="n">
        <f aca="false">A286+1</f>
        <v>42</v>
      </c>
      <c r="B293" s="226"/>
      <c r="C293" s="227"/>
      <c r="D293" s="228"/>
      <c r="E293" s="229" t="str">
        <f aca="false">IF(COUNTIFS(L293:L299,"&lt;&gt;"&amp;"")&gt;0,"Graduando coautor","")</f>
        <v/>
      </c>
      <c r="F293" s="230" t="str">
        <f aca="false">IF(COUNTIFS(J293:J299,"&lt;&gt;"&amp;"")&gt;0,"Pos-graduando coautor","")</f>
        <v/>
      </c>
      <c r="G293" s="231" t="str">
        <f aca="false">IF(COUNTIFS(4_Titulados!$A$3:$A$200,"="&amp;J293)&lt;&gt;1,"","Titulado")</f>
        <v/>
      </c>
      <c r="H293" s="232"/>
      <c r="I293" s="233"/>
      <c r="J293" s="234"/>
      <c r="K293" s="235"/>
      <c r="L293" s="236"/>
      <c r="M293" s="237"/>
      <c r="N293" s="238"/>
    </row>
    <row r="294" customFormat="false" ht="21" hidden="false" customHeight="true" outlineLevel="0" collapsed="false">
      <c r="A294" s="225"/>
      <c r="B294" s="226"/>
      <c r="C294" s="227"/>
      <c r="D294" s="227"/>
      <c r="E294" s="229"/>
      <c r="F294" s="230"/>
      <c r="G294" s="231" t="str">
        <f aca="false">IF(COUNTIFS(4_Titulados!$A$3:$A$200,"="&amp;J294)&lt;&gt;1,"","Titulado")</f>
        <v/>
      </c>
      <c r="H294" s="232"/>
      <c r="I294" s="233"/>
      <c r="J294" s="239"/>
      <c r="K294" s="240"/>
      <c r="L294" s="241"/>
      <c r="M294" s="242"/>
      <c r="N294" s="238"/>
    </row>
    <row r="295" customFormat="false" ht="21" hidden="false" customHeight="true" outlineLevel="0" collapsed="false">
      <c r="A295" s="225"/>
      <c r="B295" s="226"/>
      <c r="C295" s="227"/>
      <c r="D295" s="227"/>
      <c r="E295" s="229"/>
      <c r="F295" s="230"/>
      <c r="G295" s="231" t="str">
        <f aca="false">IF(COUNTIFS(4_Titulados!$A$3:$A$200,"="&amp;J295)&lt;&gt;1,"","Titulado")</f>
        <v/>
      </c>
      <c r="H295" s="232"/>
      <c r="I295" s="233"/>
      <c r="J295" s="239"/>
      <c r="K295" s="240"/>
      <c r="L295" s="241"/>
      <c r="M295" s="242"/>
      <c r="N295" s="238"/>
    </row>
    <row r="296" customFormat="false" ht="21" hidden="false" customHeight="true" outlineLevel="0" collapsed="false">
      <c r="A296" s="225"/>
      <c r="B296" s="226"/>
      <c r="C296" s="227"/>
      <c r="D296" s="227"/>
      <c r="E296" s="229"/>
      <c r="F296" s="230"/>
      <c r="G296" s="231" t="str">
        <f aca="false">IF(COUNTIFS(4_Titulados!$A$3:$A$200,"="&amp;J296)&lt;&gt;1,"","Titulado")</f>
        <v/>
      </c>
      <c r="H296" s="232"/>
      <c r="I296" s="233"/>
      <c r="J296" s="239"/>
      <c r="K296" s="240"/>
      <c r="L296" s="241"/>
      <c r="M296" s="242"/>
      <c r="N296" s="238"/>
    </row>
    <row r="297" customFormat="false" ht="21" hidden="false" customHeight="true" outlineLevel="0" collapsed="false">
      <c r="A297" s="225"/>
      <c r="B297" s="226"/>
      <c r="C297" s="227"/>
      <c r="D297" s="227"/>
      <c r="E297" s="229"/>
      <c r="F297" s="230"/>
      <c r="G297" s="231" t="str">
        <f aca="false">IF(COUNTIFS(4_Titulados!$A$3:$A$200,"="&amp;J297)&lt;&gt;1,"","Titulado")</f>
        <v/>
      </c>
      <c r="H297" s="232"/>
      <c r="I297" s="233"/>
      <c r="J297" s="239"/>
      <c r="K297" s="240"/>
      <c r="L297" s="241"/>
      <c r="M297" s="242"/>
      <c r="N297" s="238"/>
    </row>
    <row r="298" customFormat="false" ht="21" hidden="false" customHeight="true" outlineLevel="0" collapsed="false">
      <c r="A298" s="225"/>
      <c r="B298" s="226"/>
      <c r="C298" s="227"/>
      <c r="D298" s="227"/>
      <c r="E298" s="229"/>
      <c r="F298" s="230"/>
      <c r="G298" s="231" t="str">
        <f aca="false">IF(COUNTIFS(4_Titulados!$A$3:$A$200,"="&amp;J298)&lt;&gt;1,"","Titulado")</f>
        <v/>
      </c>
      <c r="H298" s="232"/>
      <c r="I298" s="233"/>
      <c r="J298" s="239"/>
      <c r="K298" s="240"/>
      <c r="L298" s="241"/>
      <c r="M298" s="242"/>
      <c r="N298" s="238"/>
    </row>
    <row r="299" customFormat="false" ht="21" hidden="false" customHeight="true" outlineLevel="0" collapsed="false">
      <c r="A299" s="225"/>
      <c r="B299" s="226"/>
      <c r="C299" s="227"/>
      <c r="D299" s="227"/>
      <c r="E299" s="229"/>
      <c r="F299" s="230"/>
      <c r="G299" s="231" t="str">
        <f aca="false">IF(COUNTIFS(4_Titulados!$A$3:$A$200,"="&amp;J299)&lt;&gt;1,"","Titulado")</f>
        <v/>
      </c>
      <c r="H299" s="232"/>
      <c r="I299" s="233"/>
      <c r="J299" s="239"/>
      <c r="K299" s="243"/>
      <c r="L299" s="244"/>
      <c r="M299" s="245"/>
      <c r="N299" s="238"/>
    </row>
    <row r="300" customFormat="false" ht="27" hidden="false" customHeight="true" outlineLevel="0" collapsed="false">
      <c r="A300" s="225" t="n">
        <f aca="false">A293+1</f>
        <v>43</v>
      </c>
      <c r="B300" s="226"/>
      <c r="C300" s="227"/>
      <c r="D300" s="228"/>
      <c r="E300" s="229" t="str">
        <f aca="false">IF(COUNTIFS(L300:L306,"&lt;&gt;"&amp;"")&gt;0,"Graduando coautor","")</f>
        <v/>
      </c>
      <c r="F300" s="230" t="str">
        <f aca="false">IF(COUNTIFS(J300:J306,"&lt;&gt;"&amp;"")&gt;0,"Pos-graduando coautor","")</f>
        <v/>
      </c>
      <c r="G300" s="231" t="str">
        <f aca="false">IF(COUNTIFS(4_Titulados!$A$3:$A$200,"="&amp;J300)&lt;&gt;1,"","Titulado")</f>
        <v/>
      </c>
      <c r="H300" s="232"/>
      <c r="I300" s="233"/>
      <c r="J300" s="234"/>
      <c r="K300" s="235"/>
      <c r="L300" s="236"/>
      <c r="M300" s="237"/>
      <c r="N300" s="238"/>
    </row>
    <row r="301" customFormat="false" ht="21" hidden="false" customHeight="true" outlineLevel="0" collapsed="false">
      <c r="A301" s="225"/>
      <c r="B301" s="226"/>
      <c r="C301" s="227"/>
      <c r="D301" s="227"/>
      <c r="E301" s="229"/>
      <c r="F301" s="230"/>
      <c r="G301" s="231" t="str">
        <f aca="false">IF(COUNTIFS(4_Titulados!$A$3:$A$200,"="&amp;J301)&lt;&gt;1,"","Titulado")</f>
        <v/>
      </c>
      <c r="H301" s="232"/>
      <c r="I301" s="233"/>
      <c r="J301" s="239"/>
      <c r="K301" s="240"/>
      <c r="L301" s="241"/>
      <c r="M301" s="242"/>
      <c r="N301" s="238"/>
    </row>
    <row r="302" customFormat="false" ht="21" hidden="false" customHeight="true" outlineLevel="0" collapsed="false">
      <c r="A302" s="225"/>
      <c r="B302" s="226"/>
      <c r="C302" s="227"/>
      <c r="D302" s="227"/>
      <c r="E302" s="229"/>
      <c r="F302" s="230"/>
      <c r="G302" s="231" t="str">
        <f aca="false">IF(COUNTIFS(4_Titulados!$A$3:$A$200,"="&amp;J302)&lt;&gt;1,"","Titulado")</f>
        <v/>
      </c>
      <c r="H302" s="232"/>
      <c r="I302" s="233"/>
      <c r="J302" s="239"/>
      <c r="K302" s="240"/>
      <c r="L302" s="241"/>
      <c r="M302" s="242"/>
      <c r="N302" s="238"/>
    </row>
    <row r="303" customFormat="false" ht="21" hidden="false" customHeight="true" outlineLevel="0" collapsed="false">
      <c r="A303" s="225"/>
      <c r="B303" s="226"/>
      <c r="C303" s="227"/>
      <c r="D303" s="227"/>
      <c r="E303" s="229"/>
      <c r="F303" s="230"/>
      <c r="G303" s="231" t="str">
        <f aca="false">IF(COUNTIFS(4_Titulados!$A$3:$A$200,"="&amp;J303)&lt;&gt;1,"","Titulado")</f>
        <v/>
      </c>
      <c r="H303" s="232"/>
      <c r="I303" s="233"/>
      <c r="J303" s="239"/>
      <c r="K303" s="240"/>
      <c r="L303" s="241"/>
      <c r="M303" s="242"/>
      <c r="N303" s="238"/>
    </row>
    <row r="304" customFormat="false" ht="21" hidden="false" customHeight="true" outlineLevel="0" collapsed="false">
      <c r="A304" s="225"/>
      <c r="B304" s="226"/>
      <c r="C304" s="227"/>
      <c r="D304" s="227"/>
      <c r="E304" s="229"/>
      <c r="F304" s="230"/>
      <c r="G304" s="231" t="str">
        <f aca="false">IF(COUNTIFS(4_Titulados!$A$3:$A$200,"="&amp;J304)&lt;&gt;1,"","Titulado")</f>
        <v/>
      </c>
      <c r="H304" s="232"/>
      <c r="I304" s="233"/>
      <c r="J304" s="239"/>
      <c r="K304" s="240"/>
      <c r="L304" s="241"/>
      <c r="M304" s="242"/>
      <c r="N304" s="238"/>
    </row>
    <row r="305" customFormat="false" ht="21" hidden="false" customHeight="true" outlineLevel="0" collapsed="false">
      <c r="A305" s="225"/>
      <c r="B305" s="226"/>
      <c r="C305" s="227"/>
      <c r="D305" s="227"/>
      <c r="E305" s="229"/>
      <c r="F305" s="230"/>
      <c r="G305" s="231" t="str">
        <f aca="false">IF(COUNTIFS(4_Titulados!$A$3:$A$200,"="&amp;J305)&lt;&gt;1,"","Titulado")</f>
        <v/>
      </c>
      <c r="H305" s="232"/>
      <c r="I305" s="233"/>
      <c r="J305" s="239"/>
      <c r="K305" s="240"/>
      <c r="L305" s="241"/>
      <c r="M305" s="242"/>
      <c r="N305" s="238"/>
    </row>
    <row r="306" customFormat="false" ht="21" hidden="false" customHeight="true" outlineLevel="0" collapsed="false">
      <c r="A306" s="225"/>
      <c r="B306" s="226"/>
      <c r="C306" s="227"/>
      <c r="D306" s="227"/>
      <c r="E306" s="229"/>
      <c r="F306" s="230"/>
      <c r="G306" s="231" t="str">
        <f aca="false">IF(COUNTIFS(4_Titulados!$A$3:$A$200,"="&amp;J306)&lt;&gt;1,"","Titulado")</f>
        <v/>
      </c>
      <c r="H306" s="232"/>
      <c r="I306" s="233"/>
      <c r="J306" s="239"/>
      <c r="K306" s="243"/>
      <c r="L306" s="244"/>
      <c r="M306" s="245"/>
      <c r="N306" s="238"/>
    </row>
    <row r="307" customFormat="false" ht="27" hidden="false" customHeight="true" outlineLevel="0" collapsed="false">
      <c r="A307" s="225" t="n">
        <f aca="false">A300+1</f>
        <v>44</v>
      </c>
      <c r="B307" s="226"/>
      <c r="C307" s="227"/>
      <c r="D307" s="228"/>
      <c r="E307" s="229" t="str">
        <f aca="false">IF(COUNTIFS(L307:L313,"&lt;&gt;"&amp;"")&gt;0,"Graduando coautor","")</f>
        <v/>
      </c>
      <c r="F307" s="230" t="str">
        <f aca="false">IF(COUNTIFS(J307:J313,"&lt;&gt;"&amp;"")&gt;0,"Pos-graduando coautor","")</f>
        <v/>
      </c>
      <c r="G307" s="231" t="str">
        <f aca="false">IF(COUNTIFS(4_Titulados!$A$3:$A$200,"="&amp;J307)&lt;&gt;1,"","Titulado")</f>
        <v/>
      </c>
      <c r="H307" s="232"/>
      <c r="I307" s="233"/>
      <c r="J307" s="234"/>
      <c r="K307" s="235"/>
      <c r="L307" s="236"/>
      <c r="M307" s="237"/>
      <c r="N307" s="238"/>
    </row>
    <row r="308" customFormat="false" ht="21" hidden="false" customHeight="true" outlineLevel="0" collapsed="false">
      <c r="A308" s="225"/>
      <c r="B308" s="226"/>
      <c r="C308" s="227"/>
      <c r="D308" s="227"/>
      <c r="E308" s="229"/>
      <c r="F308" s="230"/>
      <c r="G308" s="231" t="str">
        <f aca="false">IF(COUNTIFS(4_Titulados!$A$3:$A$200,"="&amp;J308)&lt;&gt;1,"","Titulado")</f>
        <v/>
      </c>
      <c r="H308" s="232"/>
      <c r="I308" s="233"/>
      <c r="J308" s="239"/>
      <c r="K308" s="240"/>
      <c r="L308" s="241"/>
      <c r="M308" s="242"/>
      <c r="N308" s="238"/>
    </row>
    <row r="309" customFormat="false" ht="21" hidden="false" customHeight="true" outlineLevel="0" collapsed="false">
      <c r="A309" s="225"/>
      <c r="B309" s="226"/>
      <c r="C309" s="227"/>
      <c r="D309" s="227"/>
      <c r="E309" s="229"/>
      <c r="F309" s="230"/>
      <c r="G309" s="231" t="str">
        <f aca="false">IF(COUNTIFS(4_Titulados!$A$3:$A$200,"="&amp;J309)&lt;&gt;1,"","Titulado")</f>
        <v/>
      </c>
      <c r="H309" s="232"/>
      <c r="I309" s="233"/>
      <c r="J309" s="239"/>
      <c r="K309" s="240"/>
      <c r="L309" s="241"/>
      <c r="M309" s="242"/>
      <c r="N309" s="238"/>
    </row>
    <row r="310" customFormat="false" ht="21" hidden="false" customHeight="true" outlineLevel="0" collapsed="false">
      <c r="A310" s="225"/>
      <c r="B310" s="226"/>
      <c r="C310" s="227"/>
      <c r="D310" s="227"/>
      <c r="E310" s="229"/>
      <c r="F310" s="230"/>
      <c r="G310" s="231" t="str">
        <f aca="false">IF(COUNTIFS(4_Titulados!$A$3:$A$200,"="&amp;J310)&lt;&gt;1,"","Titulado")</f>
        <v/>
      </c>
      <c r="H310" s="232"/>
      <c r="I310" s="233"/>
      <c r="J310" s="239"/>
      <c r="K310" s="240"/>
      <c r="L310" s="241"/>
      <c r="M310" s="242"/>
      <c r="N310" s="238"/>
    </row>
    <row r="311" customFormat="false" ht="21" hidden="false" customHeight="true" outlineLevel="0" collapsed="false">
      <c r="A311" s="225"/>
      <c r="B311" s="226"/>
      <c r="C311" s="227"/>
      <c r="D311" s="227"/>
      <c r="E311" s="229"/>
      <c r="F311" s="230"/>
      <c r="G311" s="231" t="str">
        <f aca="false">IF(COUNTIFS(4_Titulados!$A$3:$A$200,"="&amp;J311)&lt;&gt;1,"","Titulado")</f>
        <v/>
      </c>
      <c r="H311" s="232"/>
      <c r="I311" s="233"/>
      <c r="J311" s="239"/>
      <c r="K311" s="240"/>
      <c r="L311" s="241"/>
      <c r="M311" s="242"/>
      <c r="N311" s="238"/>
    </row>
    <row r="312" customFormat="false" ht="21" hidden="false" customHeight="true" outlineLevel="0" collapsed="false">
      <c r="A312" s="225"/>
      <c r="B312" s="226"/>
      <c r="C312" s="227"/>
      <c r="D312" s="227"/>
      <c r="E312" s="229"/>
      <c r="F312" s="230"/>
      <c r="G312" s="231" t="str">
        <f aca="false">IF(COUNTIFS(4_Titulados!$A$3:$A$200,"="&amp;J312)&lt;&gt;1,"","Titulado")</f>
        <v/>
      </c>
      <c r="H312" s="232"/>
      <c r="I312" s="233"/>
      <c r="J312" s="239"/>
      <c r="K312" s="240"/>
      <c r="L312" s="241"/>
      <c r="M312" s="242"/>
      <c r="N312" s="238"/>
    </row>
    <row r="313" customFormat="false" ht="21" hidden="false" customHeight="true" outlineLevel="0" collapsed="false">
      <c r="A313" s="225"/>
      <c r="B313" s="226"/>
      <c r="C313" s="227"/>
      <c r="D313" s="227"/>
      <c r="E313" s="229"/>
      <c r="F313" s="230"/>
      <c r="G313" s="231" t="str">
        <f aca="false">IF(COUNTIFS(4_Titulados!$A$3:$A$200,"="&amp;J313)&lt;&gt;1,"","Titulado")</f>
        <v/>
      </c>
      <c r="H313" s="232"/>
      <c r="I313" s="233"/>
      <c r="J313" s="239"/>
      <c r="K313" s="243"/>
      <c r="L313" s="244"/>
      <c r="M313" s="245"/>
      <c r="N313" s="238"/>
    </row>
    <row r="314" customFormat="false" ht="27" hidden="false" customHeight="true" outlineLevel="0" collapsed="false">
      <c r="A314" s="225" t="n">
        <f aca="false">A307+1</f>
        <v>45</v>
      </c>
      <c r="B314" s="226"/>
      <c r="C314" s="227"/>
      <c r="D314" s="228"/>
      <c r="E314" s="229" t="str">
        <f aca="false">IF(COUNTIFS(L314:L320,"&lt;&gt;"&amp;"")&gt;0,"Graduando coautor","")</f>
        <v/>
      </c>
      <c r="F314" s="230" t="str">
        <f aca="false">IF(COUNTIFS(J314:J320,"&lt;&gt;"&amp;"")&gt;0,"Pos-graduando coautor","")</f>
        <v/>
      </c>
      <c r="G314" s="231" t="str">
        <f aca="false">IF(COUNTIFS(4_Titulados!$A$3:$A$200,"="&amp;J314)&lt;&gt;1,"","Titulado")</f>
        <v/>
      </c>
      <c r="H314" s="232"/>
      <c r="I314" s="233"/>
      <c r="J314" s="234"/>
      <c r="K314" s="235"/>
      <c r="L314" s="236"/>
      <c r="M314" s="237"/>
      <c r="N314" s="238"/>
    </row>
    <row r="315" customFormat="false" ht="21" hidden="false" customHeight="true" outlineLevel="0" collapsed="false">
      <c r="A315" s="225"/>
      <c r="B315" s="226"/>
      <c r="C315" s="227"/>
      <c r="D315" s="227"/>
      <c r="E315" s="229"/>
      <c r="F315" s="230"/>
      <c r="G315" s="231" t="str">
        <f aca="false">IF(COUNTIFS(4_Titulados!$A$3:$A$200,"="&amp;J315)&lt;&gt;1,"","Titulado")</f>
        <v/>
      </c>
      <c r="H315" s="232"/>
      <c r="I315" s="233"/>
      <c r="J315" s="239"/>
      <c r="K315" s="240"/>
      <c r="L315" s="241"/>
      <c r="M315" s="242"/>
      <c r="N315" s="238"/>
    </row>
    <row r="316" customFormat="false" ht="21" hidden="false" customHeight="true" outlineLevel="0" collapsed="false">
      <c r="A316" s="225"/>
      <c r="B316" s="226"/>
      <c r="C316" s="227"/>
      <c r="D316" s="227"/>
      <c r="E316" s="229"/>
      <c r="F316" s="230"/>
      <c r="G316" s="231" t="str">
        <f aca="false">IF(COUNTIFS(4_Titulados!$A$3:$A$200,"="&amp;J316)&lt;&gt;1,"","Titulado")</f>
        <v/>
      </c>
      <c r="H316" s="232"/>
      <c r="I316" s="233"/>
      <c r="J316" s="239"/>
      <c r="K316" s="240"/>
      <c r="L316" s="241"/>
      <c r="M316" s="242"/>
      <c r="N316" s="238"/>
    </row>
    <row r="317" customFormat="false" ht="21" hidden="false" customHeight="true" outlineLevel="0" collapsed="false">
      <c r="A317" s="225"/>
      <c r="B317" s="226"/>
      <c r="C317" s="227"/>
      <c r="D317" s="227"/>
      <c r="E317" s="229"/>
      <c r="F317" s="230"/>
      <c r="G317" s="231" t="str">
        <f aca="false">IF(COUNTIFS(4_Titulados!$A$3:$A$200,"="&amp;J317)&lt;&gt;1,"","Titulado")</f>
        <v/>
      </c>
      <c r="H317" s="232"/>
      <c r="I317" s="233"/>
      <c r="J317" s="239"/>
      <c r="K317" s="240"/>
      <c r="L317" s="241"/>
      <c r="M317" s="242"/>
      <c r="N317" s="238"/>
    </row>
    <row r="318" customFormat="false" ht="21" hidden="false" customHeight="true" outlineLevel="0" collapsed="false">
      <c r="A318" s="225"/>
      <c r="B318" s="226"/>
      <c r="C318" s="227"/>
      <c r="D318" s="227"/>
      <c r="E318" s="229"/>
      <c r="F318" s="230"/>
      <c r="G318" s="231" t="str">
        <f aca="false">IF(COUNTIFS(4_Titulados!$A$3:$A$200,"="&amp;J318)&lt;&gt;1,"","Titulado")</f>
        <v/>
      </c>
      <c r="H318" s="232"/>
      <c r="I318" s="233"/>
      <c r="J318" s="239"/>
      <c r="K318" s="240"/>
      <c r="L318" s="241"/>
      <c r="M318" s="242"/>
      <c r="N318" s="238"/>
    </row>
    <row r="319" customFormat="false" ht="21" hidden="false" customHeight="true" outlineLevel="0" collapsed="false">
      <c r="A319" s="225"/>
      <c r="B319" s="226"/>
      <c r="C319" s="227"/>
      <c r="D319" s="227"/>
      <c r="E319" s="229"/>
      <c r="F319" s="230"/>
      <c r="G319" s="231" t="str">
        <f aca="false">IF(COUNTIFS(4_Titulados!$A$3:$A$200,"="&amp;J319)&lt;&gt;1,"","Titulado")</f>
        <v/>
      </c>
      <c r="H319" s="232"/>
      <c r="I319" s="233"/>
      <c r="J319" s="239"/>
      <c r="K319" s="240"/>
      <c r="L319" s="241"/>
      <c r="M319" s="242"/>
      <c r="N319" s="238"/>
    </row>
    <row r="320" customFormat="false" ht="21" hidden="false" customHeight="true" outlineLevel="0" collapsed="false">
      <c r="A320" s="225"/>
      <c r="B320" s="226"/>
      <c r="C320" s="227"/>
      <c r="D320" s="227"/>
      <c r="E320" s="229"/>
      <c r="F320" s="230"/>
      <c r="G320" s="231" t="str">
        <f aca="false">IF(COUNTIFS(4_Titulados!$A$3:$A$200,"="&amp;J320)&lt;&gt;1,"","Titulado")</f>
        <v/>
      </c>
      <c r="H320" s="232"/>
      <c r="I320" s="233"/>
      <c r="J320" s="239"/>
      <c r="K320" s="243"/>
      <c r="L320" s="244"/>
      <c r="M320" s="245"/>
      <c r="N320" s="238"/>
    </row>
    <row r="321" customFormat="false" ht="27" hidden="false" customHeight="true" outlineLevel="0" collapsed="false">
      <c r="A321" s="225" t="n">
        <f aca="false">A314+1</f>
        <v>46</v>
      </c>
      <c r="B321" s="226"/>
      <c r="C321" s="227"/>
      <c r="D321" s="228"/>
      <c r="E321" s="229" t="str">
        <f aca="false">IF(COUNTIFS(L321:L327,"&lt;&gt;"&amp;"")&gt;0,"Graduando coautor","")</f>
        <v/>
      </c>
      <c r="F321" s="230" t="str">
        <f aca="false">IF(COUNTIFS(J321:J327,"&lt;&gt;"&amp;"")&gt;0,"Pos-graduando coautor","")</f>
        <v/>
      </c>
      <c r="G321" s="231" t="str">
        <f aca="false">IF(COUNTIFS(4_Titulados!$A$3:$A$200,"="&amp;J321)&lt;&gt;1,"","Titulado")</f>
        <v/>
      </c>
      <c r="H321" s="232"/>
      <c r="I321" s="233"/>
      <c r="J321" s="234"/>
      <c r="K321" s="235"/>
      <c r="L321" s="236"/>
      <c r="M321" s="237"/>
      <c r="N321" s="238"/>
    </row>
    <row r="322" customFormat="false" ht="21" hidden="false" customHeight="true" outlineLevel="0" collapsed="false">
      <c r="A322" s="225"/>
      <c r="B322" s="226"/>
      <c r="C322" s="227"/>
      <c r="D322" s="227"/>
      <c r="E322" s="229"/>
      <c r="F322" s="230"/>
      <c r="G322" s="231" t="str">
        <f aca="false">IF(COUNTIFS(4_Titulados!$A$3:$A$200,"="&amp;J322)&lt;&gt;1,"","Titulado")</f>
        <v/>
      </c>
      <c r="H322" s="232"/>
      <c r="I322" s="233"/>
      <c r="J322" s="239"/>
      <c r="K322" s="240"/>
      <c r="L322" s="241"/>
      <c r="M322" s="242"/>
      <c r="N322" s="238"/>
    </row>
    <row r="323" customFormat="false" ht="21" hidden="false" customHeight="true" outlineLevel="0" collapsed="false">
      <c r="A323" s="225"/>
      <c r="B323" s="226"/>
      <c r="C323" s="227"/>
      <c r="D323" s="227"/>
      <c r="E323" s="229"/>
      <c r="F323" s="230"/>
      <c r="G323" s="231" t="str">
        <f aca="false">IF(COUNTIFS(4_Titulados!$A$3:$A$200,"="&amp;J323)&lt;&gt;1,"","Titulado")</f>
        <v/>
      </c>
      <c r="H323" s="232"/>
      <c r="I323" s="233"/>
      <c r="J323" s="239"/>
      <c r="K323" s="240"/>
      <c r="L323" s="241"/>
      <c r="M323" s="242"/>
      <c r="N323" s="238"/>
    </row>
    <row r="324" customFormat="false" ht="21" hidden="false" customHeight="true" outlineLevel="0" collapsed="false">
      <c r="A324" s="225"/>
      <c r="B324" s="226"/>
      <c r="C324" s="227"/>
      <c r="D324" s="227"/>
      <c r="E324" s="229"/>
      <c r="F324" s="230"/>
      <c r="G324" s="231" t="str">
        <f aca="false">IF(COUNTIFS(4_Titulados!$A$3:$A$200,"="&amp;J324)&lt;&gt;1,"","Titulado")</f>
        <v/>
      </c>
      <c r="H324" s="232"/>
      <c r="I324" s="233"/>
      <c r="J324" s="239"/>
      <c r="K324" s="240"/>
      <c r="L324" s="241"/>
      <c r="M324" s="242"/>
      <c r="N324" s="238"/>
    </row>
    <row r="325" customFormat="false" ht="21" hidden="false" customHeight="true" outlineLevel="0" collapsed="false">
      <c r="A325" s="225"/>
      <c r="B325" s="226"/>
      <c r="C325" s="227"/>
      <c r="D325" s="227"/>
      <c r="E325" s="229"/>
      <c r="F325" s="230"/>
      <c r="G325" s="231" t="str">
        <f aca="false">IF(COUNTIFS(4_Titulados!$A$3:$A$200,"="&amp;J325)&lt;&gt;1,"","Titulado")</f>
        <v/>
      </c>
      <c r="H325" s="232"/>
      <c r="I325" s="233"/>
      <c r="J325" s="239"/>
      <c r="K325" s="240"/>
      <c r="L325" s="241"/>
      <c r="M325" s="242"/>
      <c r="N325" s="238"/>
    </row>
    <row r="326" customFormat="false" ht="21" hidden="false" customHeight="true" outlineLevel="0" collapsed="false">
      <c r="A326" s="225"/>
      <c r="B326" s="226"/>
      <c r="C326" s="227"/>
      <c r="D326" s="227"/>
      <c r="E326" s="229"/>
      <c r="F326" s="230"/>
      <c r="G326" s="231" t="str">
        <f aca="false">IF(COUNTIFS(4_Titulados!$A$3:$A$200,"="&amp;J326)&lt;&gt;1,"","Titulado")</f>
        <v/>
      </c>
      <c r="H326" s="232"/>
      <c r="I326" s="233"/>
      <c r="J326" s="239"/>
      <c r="K326" s="240"/>
      <c r="L326" s="241"/>
      <c r="M326" s="242"/>
      <c r="N326" s="238"/>
    </row>
    <row r="327" customFormat="false" ht="21" hidden="false" customHeight="true" outlineLevel="0" collapsed="false">
      <c r="A327" s="225"/>
      <c r="B327" s="226"/>
      <c r="C327" s="227"/>
      <c r="D327" s="227"/>
      <c r="E327" s="229"/>
      <c r="F327" s="230"/>
      <c r="G327" s="231" t="str">
        <f aca="false">IF(COUNTIFS(4_Titulados!$A$3:$A$200,"="&amp;J327)&lt;&gt;1,"","Titulado")</f>
        <v/>
      </c>
      <c r="H327" s="232"/>
      <c r="I327" s="233"/>
      <c r="J327" s="239"/>
      <c r="K327" s="243"/>
      <c r="L327" s="244"/>
      <c r="M327" s="245"/>
      <c r="N327" s="238"/>
    </row>
    <row r="328" customFormat="false" ht="27" hidden="false" customHeight="true" outlineLevel="0" collapsed="false">
      <c r="A328" s="225" t="n">
        <f aca="false">A321+1</f>
        <v>47</v>
      </c>
      <c r="B328" s="226"/>
      <c r="C328" s="227"/>
      <c r="D328" s="228"/>
      <c r="E328" s="229" t="str">
        <f aca="false">IF(COUNTIFS(L328:L334,"&lt;&gt;"&amp;"")&gt;0,"Graduando coautor","")</f>
        <v/>
      </c>
      <c r="F328" s="230" t="str">
        <f aca="false">IF(COUNTIFS(J328:J334,"&lt;&gt;"&amp;"")&gt;0,"Pos-graduando coautor","")</f>
        <v/>
      </c>
      <c r="G328" s="231" t="str">
        <f aca="false">IF(COUNTIFS(4_Titulados!$A$3:$A$200,"="&amp;J328)&lt;&gt;1,"","Titulado")</f>
        <v/>
      </c>
      <c r="H328" s="232"/>
      <c r="I328" s="233"/>
      <c r="J328" s="234"/>
      <c r="K328" s="235"/>
      <c r="L328" s="236"/>
      <c r="M328" s="237"/>
      <c r="N328" s="238"/>
    </row>
    <row r="329" customFormat="false" ht="21" hidden="false" customHeight="true" outlineLevel="0" collapsed="false">
      <c r="A329" s="225"/>
      <c r="B329" s="226"/>
      <c r="C329" s="227"/>
      <c r="D329" s="227"/>
      <c r="E329" s="229"/>
      <c r="F329" s="230"/>
      <c r="G329" s="231" t="str">
        <f aca="false">IF(COUNTIFS(4_Titulados!$A$3:$A$200,"="&amp;J329)&lt;&gt;1,"","Titulado")</f>
        <v/>
      </c>
      <c r="H329" s="232"/>
      <c r="I329" s="233"/>
      <c r="J329" s="239"/>
      <c r="K329" s="240"/>
      <c r="L329" s="241"/>
      <c r="M329" s="242"/>
      <c r="N329" s="238"/>
    </row>
    <row r="330" customFormat="false" ht="21" hidden="false" customHeight="true" outlineLevel="0" collapsed="false">
      <c r="A330" s="225"/>
      <c r="B330" s="226"/>
      <c r="C330" s="227"/>
      <c r="D330" s="227"/>
      <c r="E330" s="229"/>
      <c r="F330" s="230"/>
      <c r="G330" s="231" t="str">
        <f aca="false">IF(COUNTIFS(4_Titulados!$A$3:$A$200,"="&amp;J330)&lt;&gt;1,"","Titulado")</f>
        <v/>
      </c>
      <c r="H330" s="232"/>
      <c r="I330" s="233"/>
      <c r="J330" s="239"/>
      <c r="K330" s="240"/>
      <c r="L330" s="241"/>
      <c r="M330" s="242"/>
      <c r="N330" s="238"/>
    </row>
    <row r="331" customFormat="false" ht="21" hidden="false" customHeight="true" outlineLevel="0" collapsed="false">
      <c r="A331" s="225"/>
      <c r="B331" s="226"/>
      <c r="C331" s="227"/>
      <c r="D331" s="227"/>
      <c r="E331" s="229"/>
      <c r="F331" s="230"/>
      <c r="G331" s="231" t="str">
        <f aca="false">IF(COUNTIFS(4_Titulados!$A$3:$A$200,"="&amp;J331)&lt;&gt;1,"","Titulado")</f>
        <v/>
      </c>
      <c r="H331" s="232"/>
      <c r="I331" s="233"/>
      <c r="J331" s="239"/>
      <c r="K331" s="240"/>
      <c r="L331" s="241"/>
      <c r="M331" s="242"/>
      <c r="N331" s="238"/>
    </row>
    <row r="332" customFormat="false" ht="21" hidden="false" customHeight="true" outlineLevel="0" collapsed="false">
      <c r="A332" s="225"/>
      <c r="B332" s="226"/>
      <c r="C332" s="227"/>
      <c r="D332" s="227"/>
      <c r="E332" s="229"/>
      <c r="F332" s="230"/>
      <c r="G332" s="231" t="str">
        <f aca="false">IF(COUNTIFS(4_Titulados!$A$3:$A$200,"="&amp;J332)&lt;&gt;1,"","Titulado")</f>
        <v/>
      </c>
      <c r="H332" s="232"/>
      <c r="I332" s="233"/>
      <c r="J332" s="239"/>
      <c r="K332" s="240"/>
      <c r="L332" s="241"/>
      <c r="M332" s="242"/>
      <c r="N332" s="238"/>
    </row>
    <row r="333" customFormat="false" ht="21" hidden="false" customHeight="true" outlineLevel="0" collapsed="false">
      <c r="A333" s="225"/>
      <c r="B333" s="226"/>
      <c r="C333" s="227"/>
      <c r="D333" s="227"/>
      <c r="E333" s="229"/>
      <c r="F333" s="230"/>
      <c r="G333" s="231" t="str">
        <f aca="false">IF(COUNTIFS(4_Titulados!$A$3:$A$200,"="&amp;J333)&lt;&gt;1,"","Titulado")</f>
        <v/>
      </c>
      <c r="H333" s="232"/>
      <c r="I333" s="233"/>
      <c r="J333" s="239"/>
      <c r="K333" s="240"/>
      <c r="L333" s="241"/>
      <c r="M333" s="242"/>
      <c r="N333" s="238"/>
    </row>
    <row r="334" customFormat="false" ht="21" hidden="false" customHeight="true" outlineLevel="0" collapsed="false">
      <c r="A334" s="225"/>
      <c r="B334" s="226"/>
      <c r="C334" s="227"/>
      <c r="D334" s="227"/>
      <c r="E334" s="229"/>
      <c r="F334" s="230"/>
      <c r="G334" s="231" t="str">
        <f aca="false">IF(COUNTIFS(4_Titulados!$A$3:$A$200,"="&amp;J334)&lt;&gt;1,"","Titulado")</f>
        <v/>
      </c>
      <c r="H334" s="232"/>
      <c r="I334" s="233"/>
      <c r="J334" s="239"/>
      <c r="K334" s="243"/>
      <c r="L334" s="244"/>
      <c r="M334" s="245"/>
      <c r="N334" s="238"/>
    </row>
    <row r="335" customFormat="false" ht="27" hidden="false" customHeight="true" outlineLevel="0" collapsed="false">
      <c r="A335" s="225" t="n">
        <f aca="false">A328+1</f>
        <v>48</v>
      </c>
      <c r="B335" s="226"/>
      <c r="C335" s="227"/>
      <c r="D335" s="228"/>
      <c r="E335" s="229" t="str">
        <f aca="false">IF(COUNTIFS(L335:L341,"&lt;&gt;"&amp;"")&gt;0,"Graduando coautor","")</f>
        <v/>
      </c>
      <c r="F335" s="230" t="str">
        <f aca="false">IF(COUNTIFS(J335:J341,"&lt;&gt;"&amp;"")&gt;0,"Pos-graduando coautor","")</f>
        <v/>
      </c>
      <c r="G335" s="231" t="str">
        <f aca="false">IF(COUNTIFS(4_Titulados!$A$3:$A$200,"="&amp;J335)&lt;&gt;1,"","Titulado")</f>
        <v/>
      </c>
      <c r="H335" s="232"/>
      <c r="I335" s="233"/>
      <c r="J335" s="234"/>
      <c r="K335" s="235"/>
      <c r="L335" s="236"/>
      <c r="M335" s="237"/>
      <c r="N335" s="238"/>
    </row>
    <row r="336" customFormat="false" ht="21" hidden="false" customHeight="true" outlineLevel="0" collapsed="false">
      <c r="A336" s="225"/>
      <c r="B336" s="226"/>
      <c r="C336" s="227"/>
      <c r="D336" s="227"/>
      <c r="E336" s="229"/>
      <c r="F336" s="230"/>
      <c r="G336" s="231" t="str">
        <f aca="false">IF(COUNTIFS(4_Titulados!$A$3:$A$200,"="&amp;J336)&lt;&gt;1,"","Titulado")</f>
        <v/>
      </c>
      <c r="H336" s="232"/>
      <c r="I336" s="233"/>
      <c r="J336" s="239"/>
      <c r="K336" s="240"/>
      <c r="L336" s="241"/>
      <c r="M336" s="242"/>
      <c r="N336" s="238"/>
    </row>
    <row r="337" customFormat="false" ht="21" hidden="false" customHeight="true" outlineLevel="0" collapsed="false">
      <c r="A337" s="225"/>
      <c r="B337" s="226"/>
      <c r="C337" s="227"/>
      <c r="D337" s="227"/>
      <c r="E337" s="229"/>
      <c r="F337" s="230"/>
      <c r="G337" s="231" t="str">
        <f aca="false">IF(COUNTIFS(4_Titulados!$A$3:$A$200,"="&amp;J337)&lt;&gt;1,"","Titulado")</f>
        <v/>
      </c>
      <c r="H337" s="232"/>
      <c r="I337" s="233"/>
      <c r="J337" s="239"/>
      <c r="K337" s="240"/>
      <c r="L337" s="241"/>
      <c r="M337" s="242"/>
      <c r="N337" s="238"/>
    </row>
    <row r="338" customFormat="false" ht="21" hidden="false" customHeight="true" outlineLevel="0" collapsed="false">
      <c r="A338" s="225"/>
      <c r="B338" s="226"/>
      <c r="C338" s="227"/>
      <c r="D338" s="227"/>
      <c r="E338" s="229"/>
      <c r="F338" s="230"/>
      <c r="G338" s="231" t="str">
        <f aca="false">IF(COUNTIFS(4_Titulados!$A$3:$A$200,"="&amp;J338)&lt;&gt;1,"","Titulado")</f>
        <v/>
      </c>
      <c r="H338" s="232"/>
      <c r="I338" s="233"/>
      <c r="J338" s="239"/>
      <c r="K338" s="240"/>
      <c r="L338" s="241"/>
      <c r="M338" s="242"/>
      <c r="N338" s="238"/>
    </row>
    <row r="339" customFormat="false" ht="21" hidden="false" customHeight="true" outlineLevel="0" collapsed="false">
      <c r="A339" s="225"/>
      <c r="B339" s="226"/>
      <c r="C339" s="227"/>
      <c r="D339" s="227"/>
      <c r="E339" s="229"/>
      <c r="F339" s="230"/>
      <c r="G339" s="231" t="str">
        <f aca="false">IF(COUNTIFS(4_Titulados!$A$3:$A$200,"="&amp;J339)&lt;&gt;1,"","Titulado")</f>
        <v/>
      </c>
      <c r="H339" s="232"/>
      <c r="I339" s="233"/>
      <c r="J339" s="239"/>
      <c r="K339" s="240"/>
      <c r="L339" s="241"/>
      <c r="M339" s="242"/>
      <c r="N339" s="238"/>
    </row>
    <row r="340" customFormat="false" ht="21" hidden="false" customHeight="true" outlineLevel="0" collapsed="false">
      <c r="A340" s="225"/>
      <c r="B340" s="226"/>
      <c r="C340" s="227"/>
      <c r="D340" s="227"/>
      <c r="E340" s="229"/>
      <c r="F340" s="230"/>
      <c r="G340" s="231" t="str">
        <f aca="false">IF(COUNTIFS(4_Titulados!$A$3:$A$200,"="&amp;J340)&lt;&gt;1,"","Titulado")</f>
        <v/>
      </c>
      <c r="H340" s="232"/>
      <c r="I340" s="233"/>
      <c r="J340" s="239"/>
      <c r="K340" s="240"/>
      <c r="L340" s="241"/>
      <c r="M340" s="242"/>
      <c r="N340" s="238"/>
    </row>
    <row r="341" customFormat="false" ht="21" hidden="false" customHeight="true" outlineLevel="0" collapsed="false">
      <c r="A341" s="225"/>
      <c r="B341" s="226"/>
      <c r="C341" s="227"/>
      <c r="D341" s="227"/>
      <c r="E341" s="229"/>
      <c r="F341" s="230"/>
      <c r="G341" s="231" t="str">
        <f aca="false">IF(COUNTIFS(4_Titulados!$A$3:$A$200,"="&amp;J341)&lt;&gt;1,"","Titulado")</f>
        <v/>
      </c>
      <c r="H341" s="232"/>
      <c r="I341" s="233"/>
      <c r="J341" s="239"/>
      <c r="K341" s="243"/>
      <c r="L341" s="244"/>
      <c r="M341" s="245"/>
      <c r="N341" s="238"/>
    </row>
    <row r="342" customFormat="false" ht="27" hidden="false" customHeight="true" outlineLevel="0" collapsed="false">
      <c r="A342" s="225" t="n">
        <f aca="false">A335+1</f>
        <v>49</v>
      </c>
      <c r="B342" s="226"/>
      <c r="C342" s="227"/>
      <c r="D342" s="228"/>
      <c r="E342" s="229" t="str">
        <f aca="false">IF(COUNTIFS(L342:L348,"&lt;&gt;"&amp;"")&gt;0,"Graduando coautor","")</f>
        <v/>
      </c>
      <c r="F342" s="230" t="str">
        <f aca="false">IF(COUNTIFS(J342:J348,"&lt;&gt;"&amp;"")&gt;0,"Pos-graduando coautor","")</f>
        <v/>
      </c>
      <c r="G342" s="231" t="str">
        <f aca="false">IF(COUNTIFS(4_Titulados!$A$3:$A$200,"="&amp;J342)&lt;&gt;1,"","Titulado")</f>
        <v/>
      </c>
      <c r="H342" s="232"/>
      <c r="I342" s="233"/>
      <c r="J342" s="234"/>
      <c r="K342" s="235"/>
      <c r="L342" s="236"/>
      <c r="M342" s="237"/>
      <c r="N342" s="238"/>
    </row>
    <row r="343" customFormat="false" ht="21" hidden="false" customHeight="true" outlineLevel="0" collapsed="false">
      <c r="A343" s="225"/>
      <c r="B343" s="226"/>
      <c r="C343" s="227"/>
      <c r="D343" s="227"/>
      <c r="E343" s="229"/>
      <c r="F343" s="230"/>
      <c r="G343" s="231" t="str">
        <f aca="false">IF(COUNTIFS(4_Titulados!$A$3:$A$200,"="&amp;J343)&lt;&gt;1,"","Titulado")</f>
        <v/>
      </c>
      <c r="H343" s="232"/>
      <c r="I343" s="233"/>
      <c r="J343" s="239"/>
      <c r="K343" s="240"/>
      <c r="L343" s="241"/>
      <c r="M343" s="242"/>
      <c r="N343" s="238"/>
    </row>
    <row r="344" customFormat="false" ht="21" hidden="false" customHeight="true" outlineLevel="0" collapsed="false">
      <c r="A344" s="225"/>
      <c r="B344" s="226"/>
      <c r="C344" s="227"/>
      <c r="D344" s="227"/>
      <c r="E344" s="229"/>
      <c r="F344" s="230"/>
      <c r="G344" s="231" t="str">
        <f aca="false">IF(COUNTIFS(4_Titulados!$A$3:$A$200,"="&amp;J344)&lt;&gt;1,"","Titulado")</f>
        <v/>
      </c>
      <c r="H344" s="232"/>
      <c r="I344" s="233"/>
      <c r="J344" s="239"/>
      <c r="K344" s="240"/>
      <c r="L344" s="241"/>
      <c r="M344" s="242"/>
      <c r="N344" s="238"/>
    </row>
    <row r="345" customFormat="false" ht="21" hidden="false" customHeight="true" outlineLevel="0" collapsed="false">
      <c r="A345" s="225"/>
      <c r="B345" s="226"/>
      <c r="C345" s="227"/>
      <c r="D345" s="227"/>
      <c r="E345" s="229"/>
      <c r="F345" s="230"/>
      <c r="G345" s="231" t="str">
        <f aca="false">IF(COUNTIFS(4_Titulados!$A$3:$A$200,"="&amp;J345)&lt;&gt;1,"","Titulado")</f>
        <v/>
      </c>
      <c r="H345" s="232"/>
      <c r="I345" s="233"/>
      <c r="J345" s="239"/>
      <c r="K345" s="240"/>
      <c r="L345" s="241"/>
      <c r="M345" s="242"/>
      <c r="N345" s="238"/>
    </row>
    <row r="346" customFormat="false" ht="21" hidden="false" customHeight="true" outlineLevel="0" collapsed="false">
      <c r="A346" s="225"/>
      <c r="B346" s="226"/>
      <c r="C346" s="227"/>
      <c r="D346" s="227"/>
      <c r="E346" s="229"/>
      <c r="F346" s="230"/>
      <c r="G346" s="231" t="str">
        <f aca="false">IF(COUNTIFS(4_Titulados!$A$3:$A$200,"="&amp;J346)&lt;&gt;1,"","Titulado")</f>
        <v/>
      </c>
      <c r="H346" s="232"/>
      <c r="I346" s="233"/>
      <c r="J346" s="239"/>
      <c r="K346" s="240"/>
      <c r="L346" s="241"/>
      <c r="M346" s="242"/>
      <c r="N346" s="238"/>
    </row>
    <row r="347" customFormat="false" ht="21" hidden="false" customHeight="true" outlineLevel="0" collapsed="false">
      <c r="A347" s="225"/>
      <c r="B347" s="226"/>
      <c r="C347" s="227"/>
      <c r="D347" s="227"/>
      <c r="E347" s="229"/>
      <c r="F347" s="230"/>
      <c r="G347" s="231" t="str">
        <f aca="false">IF(COUNTIFS(4_Titulados!$A$3:$A$200,"="&amp;J347)&lt;&gt;1,"","Titulado")</f>
        <v/>
      </c>
      <c r="H347" s="232"/>
      <c r="I347" s="233"/>
      <c r="J347" s="239"/>
      <c r="K347" s="240"/>
      <c r="L347" s="241"/>
      <c r="M347" s="242"/>
      <c r="N347" s="238"/>
    </row>
    <row r="348" customFormat="false" ht="21" hidden="false" customHeight="true" outlineLevel="0" collapsed="false">
      <c r="A348" s="225"/>
      <c r="B348" s="226"/>
      <c r="C348" s="227"/>
      <c r="D348" s="227"/>
      <c r="E348" s="229"/>
      <c r="F348" s="230"/>
      <c r="G348" s="231" t="str">
        <f aca="false">IF(COUNTIFS(4_Titulados!$A$3:$A$200,"="&amp;J348)&lt;&gt;1,"","Titulado")</f>
        <v/>
      </c>
      <c r="H348" s="232"/>
      <c r="I348" s="233"/>
      <c r="J348" s="239"/>
      <c r="K348" s="243"/>
      <c r="L348" s="244"/>
      <c r="M348" s="245"/>
      <c r="N348" s="238"/>
    </row>
    <row r="349" customFormat="false" ht="27" hidden="false" customHeight="true" outlineLevel="0" collapsed="false">
      <c r="A349" s="225" t="n">
        <f aca="false">A342+1</f>
        <v>50</v>
      </c>
      <c r="B349" s="226"/>
      <c r="C349" s="227"/>
      <c r="D349" s="228"/>
      <c r="E349" s="229" t="str">
        <f aca="false">IF(COUNTIFS(L349:L355,"&lt;&gt;"&amp;"")&gt;0,"Graduando coautor","")</f>
        <v/>
      </c>
      <c r="F349" s="230" t="str">
        <f aca="false">IF(COUNTIFS(J349:J355,"&lt;&gt;"&amp;"")&gt;0,"Pos-graduando coautor","")</f>
        <v/>
      </c>
      <c r="G349" s="231" t="str">
        <f aca="false">IF(COUNTIFS(4_Titulados!$A$3:$A$200,"="&amp;J349)&lt;&gt;1,"","Titulado")</f>
        <v/>
      </c>
      <c r="H349" s="232"/>
      <c r="I349" s="233"/>
      <c r="J349" s="234"/>
      <c r="K349" s="235"/>
      <c r="L349" s="236"/>
      <c r="M349" s="237"/>
      <c r="N349" s="238"/>
    </row>
    <row r="350" customFormat="false" ht="21" hidden="false" customHeight="true" outlineLevel="0" collapsed="false">
      <c r="A350" s="225"/>
      <c r="B350" s="226"/>
      <c r="C350" s="227"/>
      <c r="D350" s="227"/>
      <c r="E350" s="229"/>
      <c r="F350" s="230"/>
      <c r="G350" s="231" t="str">
        <f aca="false">IF(COUNTIFS(4_Titulados!$A$3:$A$200,"="&amp;J350)&lt;&gt;1,"","Titulado")</f>
        <v/>
      </c>
      <c r="H350" s="232"/>
      <c r="I350" s="233"/>
      <c r="J350" s="239"/>
      <c r="K350" s="240"/>
      <c r="L350" s="241"/>
      <c r="M350" s="242"/>
      <c r="N350" s="238"/>
    </row>
    <row r="351" customFormat="false" ht="21" hidden="false" customHeight="true" outlineLevel="0" collapsed="false">
      <c r="A351" s="225"/>
      <c r="B351" s="226"/>
      <c r="C351" s="227"/>
      <c r="D351" s="227"/>
      <c r="E351" s="229"/>
      <c r="F351" s="230"/>
      <c r="G351" s="231" t="str">
        <f aca="false">IF(COUNTIFS(4_Titulados!$A$3:$A$200,"="&amp;J351)&lt;&gt;1,"","Titulado")</f>
        <v/>
      </c>
      <c r="H351" s="232"/>
      <c r="I351" s="233"/>
      <c r="J351" s="239"/>
      <c r="K351" s="240"/>
      <c r="L351" s="241"/>
      <c r="M351" s="242"/>
      <c r="N351" s="238"/>
    </row>
    <row r="352" customFormat="false" ht="21" hidden="false" customHeight="true" outlineLevel="0" collapsed="false">
      <c r="A352" s="225"/>
      <c r="B352" s="226"/>
      <c r="C352" s="227"/>
      <c r="D352" s="227"/>
      <c r="E352" s="229"/>
      <c r="F352" s="230"/>
      <c r="G352" s="231" t="str">
        <f aca="false">IF(COUNTIFS(4_Titulados!$A$3:$A$200,"="&amp;J352)&lt;&gt;1,"","Titulado")</f>
        <v/>
      </c>
      <c r="H352" s="232"/>
      <c r="I352" s="233"/>
      <c r="J352" s="239"/>
      <c r="K352" s="240"/>
      <c r="L352" s="241"/>
      <c r="M352" s="242"/>
      <c r="N352" s="238"/>
    </row>
    <row r="353" customFormat="false" ht="21" hidden="false" customHeight="true" outlineLevel="0" collapsed="false">
      <c r="A353" s="225"/>
      <c r="B353" s="226"/>
      <c r="C353" s="227"/>
      <c r="D353" s="227"/>
      <c r="E353" s="229"/>
      <c r="F353" s="230"/>
      <c r="G353" s="231" t="str">
        <f aca="false">IF(COUNTIFS(4_Titulados!$A$3:$A$200,"="&amp;J353)&lt;&gt;1,"","Titulado")</f>
        <v/>
      </c>
      <c r="H353" s="232"/>
      <c r="I353" s="233"/>
      <c r="J353" s="239"/>
      <c r="K353" s="240"/>
      <c r="L353" s="241"/>
      <c r="M353" s="242"/>
      <c r="N353" s="238"/>
    </row>
    <row r="354" customFormat="false" ht="21" hidden="false" customHeight="true" outlineLevel="0" collapsed="false">
      <c r="A354" s="225"/>
      <c r="B354" s="226"/>
      <c r="C354" s="227"/>
      <c r="D354" s="227"/>
      <c r="E354" s="229"/>
      <c r="F354" s="230"/>
      <c r="G354" s="231" t="str">
        <f aca="false">IF(COUNTIFS(4_Titulados!$A$3:$A$200,"="&amp;J354)&lt;&gt;1,"","Titulado")</f>
        <v/>
      </c>
      <c r="H354" s="232"/>
      <c r="I354" s="233"/>
      <c r="J354" s="239"/>
      <c r="K354" s="240"/>
      <c r="L354" s="241"/>
      <c r="M354" s="242"/>
      <c r="N354" s="238"/>
    </row>
    <row r="355" customFormat="false" ht="21" hidden="false" customHeight="true" outlineLevel="0" collapsed="false">
      <c r="A355" s="225"/>
      <c r="B355" s="226"/>
      <c r="C355" s="227"/>
      <c r="D355" s="227"/>
      <c r="E355" s="229"/>
      <c r="F355" s="230"/>
      <c r="G355" s="231" t="str">
        <f aca="false">IF(COUNTIFS(4_Titulados!$A$3:$A$200,"="&amp;J355)&lt;&gt;1,"","Titulado")</f>
        <v/>
      </c>
      <c r="H355" s="232"/>
      <c r="I355" s="233"/>
      <c r="J355" s="239"/>
      <c r="K355" s="243"/>
      <c r="L355" s="244"/>
      <c r="M355" s="245"/>
      <c r="N355" s="238"/>
    </row>
    <row r="356" customFormat="false" ht="27" hidden="false" customHeight="true" outlineLevel="0" collapsed="false">
      <c r="A356" s="225" t="n">
        <f aca="false">A349+1</f>
        <v>51</v>
      </c>
      <c r="B356" s="226"/>
      <c r="C356" s="227"/>
      <c r="D356" s="228"/>
      <c r="E356" s="229" t="str">
        <f aca="false">IF(COUNTIFS(L356:L362,"&lt;&gt;"&amp;"")&gt;0,"Graduando coautor","")</f>
        <v/>
      </c>
      <c r="F356" s="230" t="str">
        <f aca="false">IF(COUNTIFS(J356:J362,"&lt;&gt;"&amp;"")&gt;0,"Pos-graduando coautor","")</f>
        <v/>
      </c>
      <c r="G356" s="231" t="str">
        <f aca="false">IF(COUNTIFS(4_Titulados!$A$3:$A$200,"="&amp;J356)&lt;&gt;1,"","Titulado")</f>
        <v/>
      </c>
      <c r="H356" s="232"/>
      <c r="I356" s="233"/>
      <c r="J356" s="234"/>
      <c r="K356" s="235"/>
      <c r="L356" s="236"/>
      <c r="M356" s="237"/>
      <c r="N356" s="238"/>
    </row>
    <row r="357" customFormat="false" ht="21" hidden="false" customHeight="true" outlineLevel="0" collapsed="false">
      <c r="A357" s="225"/>
      <c r="B357" s="226"/>
      <c r="C357" s="227"/>
      <c r="D357" s="227"/>
      <c r="E357" s="229"/>
      <c r="F357" s="230"/>
      <c r="G357" s="231" t="str">
        <f aca="false">IF(COUNTIFS(4_Titulados!$A$3:$A$200,"="&amp;J357)&lt;&gt;1,"","Titulado")</f>
        <v/>
      </c>
      <c r="H357" s="232"/>
      <c r="I357" s="233"/>
      <c r="J357" s="239"/>
      <c r="K357" s="240"/>
      <c r="L357" s="241"/>
      <c r="M357" s="242"/>
      <c r="N357" s="238"/>
    </row>
    <row r="358" customFormat="false" ht="21" hidden="false" customHeight="true" outlineLevel="0" collapsed="false">
      <c r="A358" s="225"/>
      <c r="B358" s="226"/>
      <c r="C358" s="227"/>
      <c r="D358" s="227"/>
      <c r="E358" s="229"/>
      <c r="F358" s="230"/>
      <c r="G358" s="231" t="str">
        <f aca="false">IF(COUNTIFS(4_Titulados!$A$3:$A$200,"="&amp;J358)&lt;&gt;1,"","Titulado")</f>
        <v/>
      </c>
      <c r="H358" s="232"/>
      <c r="I358" s="233"/>
      <c r="J358" s="239"/>
      <c r="K358" s="240"/>
      <c r="L358" s="241"/>
      <c r="M358" s="242"/>
      <c r="N358" s="238"/>
    </row>
    <row r="359" customFormat="false" ht="21" hidden="false" customHeight="true" outlineLevel="0" collapsed="false">
      <c r="A359" s="225"/>
      <c r="B359" s="226"/>
      <c r="C359" s="227"/>
      <c r="D359" s="227"/>
      <c r="E359" s="229"/>
      <c r="F359" s="230"/>
      <c r="G359" s="231" t="str">
        <f aca="false">IF(COUNTIFS(4_Titulados!$A$3:$A$200,"="&amp;J359)&lt;&gt;1,"","Titulado")</f>
        <v/>
      </c>
      <c r="H359" s="232"/>
      <c r="I359" s="233"/>
      <c r="J359" s="239"/>
      <c r="K359" s="240"/>
      <c r="L359" s="241"/>
      <c r="M359" s="242"/>
      <c r="N359" s="238"/>
    </row>
    <row r="360" customFormat="false" ht="21" hidden="false" customHeight="true" outlineLevel="0" collapsed="false">
      <c r="A360" s="225"/>
      <c r="B360" s="226"/>
      <c r="C360" s="227"/>
      <c r="D360" s="227"/>
      <c r="E360" s="229"/>
      <c r="F360" s="230"/>
      <c r="G360" s="231" t="str">
        <f aca="false">IF(COUNTIFS(4_Titulados!$A$3:$A$200,"="&amp;J360)&lt;&gt;1,"","Titulado")</f>
        <v/>
      </c>
      <c r="H360" s="232"/>
      <c r="I360" s="233"/>
      <c r="J360" s="239"/>
      <c r="K360" s="240"/>
      <c r="L360" s="241"/>
      <c r="M360" s="242"/>
      <c r="N360" s="238"/>
    </row>
    <row r="361" customFormat="false" ht="21" hidden="false" customHeight="true" outlineLevel="0" collapsed="false">
      <c r="A361" s="225"/>
      <c r="B361" s="226"/>
      <c r="C361" s="227"/>
      <c r="D361" s="227"/>
      <c r="E361" s="229"/>
      <c r="F361" s="230"/>
      <c r="G361" s="231" t="str">
        <f aca="false">IF(COUNTIFS(4_Titulados!$A$3:$A$200,"="&amp;J361)&lt;&gt;1,"","Titulado")</f>
        <v/>
      </c>
      <c r="H361" s="232"/>
      <c r="I361" s="233"/>
      <c r="J361" s="239"/>
      <c r="K361" s="240"/>
      <c r="L361" s="241"/>
      <c r="M361" s="242"/>
      <c r="N361" s="238"/>
    </row>
    <row r="362" customFormat="false" ht="21" hidden="false" customHeight="true" outlineLevel="0" collapsed="false">
      <c r="A362" s="225"/>
      <c r="B362" s="226"/>
      <c r="C362" s="227"/>
      <c r="D362" s="227"/>
      <c r="E362" s="229"/>
      <c r="F362" s="230"/>
      <c r="G362" s="231" t="str">
        <f aca="false">IF(COUNTIFS(4_Titulados!$A$3:$A$200,"="&amp;J362)&lt;&gt;1,"","Titulado")</f>
        <v/>
      </c>
      <c r="H362" s="232"/>
      <c r="I362" s="233"/>
      <c r="J362" s="239"/>
      <c r="K362" s="243"/>
      <c r="L362" s="244"/>
      <c r="M362" s="245"/>
      <c r="N362" s="238"/>
    </row>
    <row r="363" customFormat="false" ht="27" hidden="false" customHeight="true" outlineLevel="0" collapsed="false">
      <c r="A363" s="225" t="n">
        <f aca="false">A356+1</f>
        <v>52</v>
      </c>
      <c r="B363" s="226"/>
      <c r="C363" s="227"/>
      <c r="D363" s="228"/>
      <c r="E363" s="229" t="str">
        <f aca="false">IF(COUNTIFS(L363:L369,"&lt;&gt;"&amp;"")&gt;0,"Graduando coautor","")</f>
        <v/>
      </c>
      <c r="F363" s="230" t="str">
        <f aca="false">IF(COUNTIFS(J363:J369,"&lt;&gt;"&amp;"")&gt;0,"Pos-graduando coautor","")</f>
        <v/>
      </c>
      <c r="G363" s="231" t="str">
        <f aca="false">IF(COUNTIFS(4_Titulados!$A$3:$A$200,"="&amp;J363)&lt;&gt;1,"","Titulado")</f>
        <v/>
      </c>
      <c r="H363" s="232"/>
      <c r="I363" s="233"/>
      <c r="J363" s="234"/>
      <c r="K363" s="235"/>
      <c r="L363" s="236"/>
      <c r="M363" s="237"/>
      <c r="N363" s="238"/>
    </row>
    <row r="364" customFormat="false" ht="21" hidden="false" customHeight="true" outlineLevel="0" collapsed="false">
      <c r="A364" s="225"/>
      <c r="B364" s="226"/>
      <c r="C364" s="227"/>
      <c r="D364" s="227"/>
      <c r="E364" s="229"/>
      <c r="F364" s="230"/>
      <c r="G364" s="231" t="str">
        <f aca="false">IF(COUNTIFS(4_Titulados!$A$3:$A$200,"="&amp;J364)&lt;&gt;1,"","Titulado")</f>
        <v/>
      </c>
      <c r="H364" s="232"/>
      <c r="I364" s="233"/>
      <c r="J364" s="239"/>
      <c r="K364" s="240"/>
      <c r="L364" s="241"/>
      <c r="M364" s="242"/>
      <c r="N364" s="238"/>
    </row>
    <row r="365" customFormat="false" ht="21" hidden="false" customHeight="true" outlineLevel="0" collapsed="false">
      <c r="A365" s="225"/>
      <c r="B365" s="226"/>
      <c r="C365" s="227"/>
      <c r="D365" s="227"/>
      <c r="E365" s="229"/>
      <c r="F365" s="230"/>
      <c r="G365" s="231" t="str">
        <f aca="false">IF(COUNTIFS(4_Titulados!$A$3:$A$200,"="&amp;J365)&lt;&gt;1,"","Titulado")</f>
        <v/>
      </c>
      <c r="H365" s="232"/>
      <c r="I365" s="233"/>
      <c r="J365" s="239"/>
      <c r="K365" s="240"/>
      <c r="L365" s="241"/>
      <c r="M365" s="242"/>
      <c r="N365" s="238"/>
    </row>
    <row r="366" customFormat="false" ht="21" hidden="false" customHeight="true" outlineLevel="0" collapsed="false">
      <c r="A366" s="225"/>
      <c r="B366" s="226"/>
      <c r="C366" s="227"/>
      <c r="D366" s="227"/>
      <c r="E366" s="229"/>
      <c r="F366" s="230"/>
      <c r="G366" s="231" t="str">
        <f aca="false">IF(COUNTIFS(4_Titulados!$A$3:$A$200,"="&amp;J366)&lt;&gt;1,"","Titulado")</f>
        <v/>
      </c>
      <c r="H366" s="232"/>
      <c r="I366" s="233"/>
      <c r="J366" s="239"/>
      <c r="K366" s="240"/>
      <c r="L366" s="241"/>
      <c r="M366" s="242"/>
      <c r="N366" s="238"/>
    </row>
    <row r="367" customFormat="false" ht="21" hidden="false" customHeight="true" outlineLevel="0" collapsed="false">
      <c r="A367" s="225"/>
      <c r="B367" s="226"/>
      <c r="C367" s="227"/>
      <c r="D367" s="227"/>
      <c r="E367" s="229"/>
      <c r="F367" s="230"/>
      <c r="G367" s="231" t="str">
        <f aca="false">IF(COUNTIFS(4_Titulados!$A$3:$A$200,"="&amp;J367)&lt;&gt;1,"","Titulado")</f>
        <v/>
      </c>
      <c r="H367" s="232"/>
      <c r="I367" s="233"/>
      <c r="J367" s="239"/>
      <c r="K367" s="240"/>
      <c r="L367" s="241"/>
      <c r="M367" s="242"/>
      <c r="N367" s="238"/>
    </row>
    <row r="368" customFormat="false" ht="21" hidden="false" customHeight="true" outlineLevel="0" collapsed="false">
      <c r="A368" s="225"/>
      <c r="B368" s="226"/>
      <c r="C368" s="227"/>
      <c r="D368" s="227"/>
      <c r="E368" s="229"/>
      <c r="F368" s="230"/>
      <c r="G368" s="231" t="str">
        <f aca="false">IF(COUNTIFS(4_Titulados!$A$3:$A$200,"="&amp;J368)&lt;&gt;1,"","Titulado")</f>
        <v/>
      </c>
      <c r="H368" s="232"/>
      <c r="I368" s="233"/>
      <c r="J368" s="239"/>
      <c r="K368" s="240"/>
      <c r="L368" s="241"/>
      <c r="M368" s="242"/>
      <c r="N368" s="238"/>
    </row>
    <row r="369" customFormat="false" ht="21" hidden="false" customHeight="true" outlineLevel="0" collapsed="false">
      <c r="A369" s="225"/>
      <c r="B369" s="226"/>
      <c r="C369" s="227"/>
      <c r="D369" s="227"/>
      <c r="E369" s="229"/>
      <c r="F369" s="230"/>
      <c r="G369" s="231" t="str">
        <f aca="false">IF(COUNTIFS(4_Titulados!$A$3:$A$200,"="&amp;J369)&lt;&gt;1,"","Titulado")</f>
        <v/>
      </c>
      <c r="H369" s="232"/>
      <c r="I369" s="233"/>
      <c r="J369" s="239"/>
      <c r="K369" s="243"/>
      <c r="L369" s="244"/>
      <c r="M369" s="245"/>
      <c r="N369" s="238"/>
    </row>
    <row r="370" customFormat="false" ht="27" hidden="false" customHeight="true" outlineLevel="0" collapsed="false">
      <c r="A370" s="225" t="n">
        <f aca="false">A363+1</f>
        <v>53</v>
      </c>
      <c r="B370" s="226"/>
      <c r="C370" s="227"/>
      <c r="D370" s="228"/>
      <c r="E370" s="229" t="str">
        <f aca="false">IF(COUNTIFS(L370:L376,"&lt;&gt;"&amp;"")&gt;0,"Graduando coautor","")</f>
        <v/>
      </c>
      <c r="F370" s="230" t="str">
        <f aca="false">IF(COUNTIFS(J370:J376,"&lt;&gt;"&amp;"")&gt;0,"Pos-graduando coautor","")</f>
        <v/>
      </c>
      <c r="G370" s="231" t="str">
        <f aca="false">IF(COUNTIFS(4_Titulados!$A$3:$A$200,"="&amp;J370)&lt;&gt;1,"","Titulado")</f>
        <v/>
      </c>
      <c r="H370" s="232"/>
      <c r="I370" s="233"/>
      <c r="J370" s="234"/>
      <c r="K370" s="235"/>
      <c r="L370" s="236"/>
      <c r="M370" s="237"/>
      <c r="N370" s="238"/>
    </row>
    <row r="371" customFormat="false" ht="21" hidden="false" customHeight="true" outlineLevel="0" collapsed="false">
      <c r="A371" s="225"/>
      <c r="B371" s="226"/>
      <c r="C371" s="227"/>
      <c r="D371" s="227"/>
      <c r="E371" s="229"/>
      <c r="F371" s="230"/>
      <c r="G371" s="231" t="str">
        <f aca="false">IF(COUNTIFS(4_Titulados!$A$3:$A$200,"="&amp;J371)&lt;&gt;1,"","Titulado")</f>
        <v/>
      </c>
      <c r="H371" s="232"/>
      <c r="I371" s="233"/>
      <c r="J371" s="239"/>
      <c r="K371" s="240"/>
      <c r="L371" s="241"/>
      <c r="M371" s="242"/>
      <c r="N371" s="238"/>
    </row>
    <row r="372" customFormat="false" ht="21" hidden="false" customHeight="true" outlineLevel="0" collapsed="false">
      <c r="A372" s="225"/>
      <c r="B372" s="226"/>
      <c r="C372" s="227"/>
      <c r="D372" s="227"/>
      <c r="E372" s="229"/>
      <c r="F372" s="230"/>
      <c r="G372" s="231" t="str">
        <f aca="false">IF(COUNTIFS(4_Titulados!$A$3:$A$200,"="&amp;J372)&lt;&gt;1,"","Titulado")</f>
        <v/>
      </c>
      <c r="H372" s="232"/>
      <c r="I372" s="233"/>
      <c r="J372" s="239"/>
      <c r="K372" s="240"/>
      <c r="L372" s="241"/>
      <c r="M372" s="242"/>
      <c r="N372" s="238"/>
    </row>
    <row r="373" customFormat="false" ht="21" hidden="false" customHeight="true" outlineLevel="0" collapsed="false">
      <c r="A373" s="225"/>
      <c r="B373" s="226"/>
      <c r="C373" s="227"/>
      <c r="D373" s="227"/>
      <c r="E373" s="229"/>
      <c r="F373" s="230"/>
      <c r="G373" s="231" t="str">
        <f aca="false">IF(COUNTIFS(4_Titulados!$A$3:$A$200,"="&amp;J373)&lt;&gt;1,"","Titulado")</f>
        <v/>
      </c>
      <c r="H373" s="232"/>
      <c r="I373" s="233"/>
      <c r="J373" s="239"/>
      <c r="K373" s="240"/>
      <c r="L373" s="241"/>
      <c r="M373" s="242"/>
      <c r="N373" s="238"/>
    </row>
    <row r="374" customFormat="false" ht="21" hidden="false" customHeight="true" outlineLevel="0" collapsed="false">
      <c r="A374" s="225"/>
      <c r="B374" s="226"/>
      <c r="C374" s="227"/>
      <c r="D374" s="227"/>
      <c r="E374" s="229"/>
      <c r="F374" s="230"/>
      <c r="G374" s="231" t="str">
        <f aca="false">IF(COUNTIFS(4_Titulados!$A$3:$A$200,"="&amp;J374)&lt;&gt;1,"","Titulado")</f>
        <v/>
      </c>
      <c r="H374" s="232"/>
      <c r="I374" s="233"/>
      <c r="J374" s="239"/>
      <c r="K374" s="240"/>
      <c r="L374" s="241"/>
      <c r="M374" s="242"/>
      <c r="N374" s="238"/>
    </row>
    <row r="375" customFormat="false" ht="21" hidden="false" customHeight="true" outlineLevel="0" collapsed="false">
      <c r="A375" s="225"/>
      <c r="B375" s="226"/>
      <c r="C375" s="227"/>
      <c r="D375" s="227"/>
      <c r="E375" s="229"/>
      <c r="F375" s="230"/>
      <c r="G375" s="231" t="str">
        <f aca="false">IF(COUNTIFS(4_Titulados!$A$3:$A$200,"="&amp;J375)&lt;&gt;1,"","Titulado")</f>
        <v/>
      </c>
      <c r="H375" s="232"/>
      <c r="I375" s="233"/>
      <c r="J375" s="239"/>
      <c r="K375" s="240"/>
      <c r="L375" s="241"/>
      <c r="M375" s="242"/>
      <c r="N375" s="238"/>
    </row>
    <row r="376" customFormat="false" ht="21" hidden="false" customHeight="true" outlineLevel="0" collapsed="false">
      <c r="A376" s="225"/>
      <c r="B376" s="226"/>
      <c r="C376" s="227"/>
      <c r="D376" s="227"/>
      <c r="E376" s="229"/>
      <c r="F376" s="230"/>
      <c r="G376" s="231" t="str">
        <f aca="false">IF(COUNTIFS(4_Titulados!$A$3:$A$200,"="&amp;J376)&lt;&gt;1,"","Titulado")</f>
        <v/>
      </c>
      <c r="H376" s="232"/>
      <c r="I376" s="233"/>
      <c r="J376" s="239"/>
      <c r="K376" s="243"/>
      <c r="L376" s="244"/>
      <c r="M376" s="245"/>
      <c r="N376" s="238"/>
    </row>
    <row r="377" customFormat="false" ht="27" hidden="false" customHeight="true" outlineLevel="0" collapsed="false">
      <c r="A377" s="225" t="n">
        <f aca="false">A370+1</f>
        <v>54</v>
      </c>
      <c r="B377" s="226"/>
      <c r="C377" s="227"/>
      <c r="D377" s="228"/>
      <c r="E377" s="229" t="str">
        <f aca="false">IF(COUNTIFS(L377:L383,"&lt;&gt;"&amp;"")&gt;0,"Graduando coautor","")</f>
        <v/>
      </c>
      <c r="F377" s="230" t="str">
        <f aca="false">IF(COUNTIFS(J377:J383,"&lt;&gt;"&amp;"")&gt;0,"Pos-graduando coautor","")</f>
        <v/>
      </c>
      <c r="G377" s="231" t="str">
        <f aca="false">IF(COUNTIFS(4_Titulados!$A$3:$A$200,"="&amp;J377)&lt;&gt;1,"","Titulado")</f>
        <v/>
      </c>
      <c r="H377" s="232"/>
      <c r="I377" s="233"/>
      <c r="J377" s="234"/>
      <c r="K377" s="235"/>
      <c r="L377" s="236"/>
      <c r="M377" s="237"/>
      <c r="N377" s="238"/>
    </row>
    <row r="378" customFormat="false" ht="21" hidden="false" customHeight="true" outlineLevel="0" collapsed="false">
      <c r="A378" s="225"/>
      <c r="B378" s="226"/>
      <c r="C378" s="227"/>
      <c r="D378" s="227"/>
      <c r="E378" s="229"/>
      <c r="F378" s="230"/>
      <c r="G378" s="231" t="str">
        <f aca="false">IF(COUNTIFS(4_Titulados!$A$3:$A$200,"="&amp;J378)&lt;&gt;1,"","Titulado")</f>
        <v/>
      </c>
      <c r="H378" s="232"/>
      <c r="I378" s="233"/>
      <c r="J378" s="239"/>
      <c r="K378" s="240"/>
      <c r="L378" s="241"/>
      <c r="M378" s="242"/>
      <c r="N378" s="238"/>
    </row>
    <row r="379" customFormat="false" ht="21" hidden="false" customHeight="true" outlineLevel="0" collapsed="false">
      <c r="A379" s="225"/>
      <c r="B379" s="226"/>
      <c r="C379" s="227"/>
      <c r="D379" s="227"/>
      <c r="E379" s="229"/>
      <c r="F379" s="230"/>
      <c r="G379" s="231" t="str">
        <f aca="false">IF(COUNTIFS(4_Titulados!$A$3:$A$200,"="&amp;J379)&lt;&gt;1,"","Titulado")</f>
        <v/>
      </c>
      <c r="H379" s="232"/>
      <c r="I379" s="233"/>
      <c r="J379" s="239"/>
      <c r="K379" s="240"/>
      <c r="L379" s="241"/>
      <c r="M379" s="242"/>
      <c r="N379" s="238"/>
    </row>
    <row r="380" customFormat="false" ht="21" hidden="false" customHeight="true" outlineLevel="0" collapsed="false">
      <c r="A380" s="225"/>
      <c r="B380" s="226"/>
      <c r="C380" s="227"/>
      <c r="D380" s="227"/>
      <c r="E380" s="229"/>
      <c r="F380" s="230"/>
      <c r="G380" s="231" t="str">
        <f aca="false">IF(COUNTIFS(4_Titulados!$A$3:$A$200,"="&amp;J380)&lt;&gt;1,"","Titulado")</f>
        <v/>
      </c>
      <c r="H380" s="232"/>
      <c r="I380" s="233"/>
      <c r="J380" s="239"/>
      <c r="K380" s="240"/>
      <c r="L380" s="241"/>
      <c r="M380" s="242"/>
      <c r="N380" s="238"/>
    </row>
    <row r="381" customFormat="false" ht="21" hidden="false" customHeight="true" outlineLevel="0" collapsed="false">
      <c r="A381" s="225"/>
      <c r="B381" s="226"/>
      <c r="C381" s="227"/>
      <c r="D381" s="227"/>
      <c r="E381" s="229"/>
      <c r="F381" s="230"/>
      <c r="G381" s="231" t="str">
        <f aca="false">IF(COUNTIFS(4_Titulados!$A$3:$A$200,"="&amp;J381)&lt;&gt;1,"","Titulado")</f>
        <v/>
      </c>
      <c r="H381" s="232"/>
      <c r="I381" s="233"/>
      <c r="J381" s="239"/>
      <c r="K381" s="240"/>
      <c r="L381" s="241"/>
      <c r="M381" s="242"/>
      <c r="N381" s="238"/>
    </row>
    <row r="382" customFormat="false" ht="21" hidden="false" customHeight="true" outlineLevel="0" collapsed="false">
      <c r="A382" s="225"/>
      <c r="B382" s="226"/>
      <c r="C382" s="227"/>
      <c r="D382" s="227"/>
      <c r="E382" s="229"/>
      <c r="F382" s="230"/>
      <c r="G382" s="231" t="str">
        <f aca="false">IF(COUNTIFS(4_Titulados!$A$3:$A$200,"="&amp;J382)&lt;&gt;1,"","Titulado")</f>
        <v/>
      </c>
      <c r="H382" s="232"/>
      <c r="I382" s="233"/>
      <c r="J382" s="239"/>
      <c r="K382" s="240"/>
      <c r="L382" s="241"/>
      <c r="M382" s="242"/>
      <c r="N382" s="238"/>
    </row>
    <row r="383" customFormat="false" ht="21" hidden="false" customHeight="true" outlineLevel="0" collapsed="false">
      <c r="A383" s="225"/>
      <c r="B383" s="226"/>
      <c r="C383" s="227"/>
      <c r="D383" s="227"/>
      <c r="E383" s="229"/>
      <c r="F383" s="230"/>
      <c r="G383" s="231" t="str">
        <f aca="false">IF(COUNTIFS(4_Titulados!$A$3:$A$200,"="&amp;J383)&lt;&gt;1,"","Titulado")</f>
        <v/>
      </c>
      <c r="H383" s="232"/>
      <c r="I383" s="233"/>
      <c r="J383" s="239"/>
      <c r="K383" s="243"/>
      <c r="L383" s="244"/>
      <c r="M383" s="245"/>
      <c r="N383" s="238"/>
    </row>
    <row r="384" customFormat="false" ht="27" hidden="false" customHeight="true" outlineLevel="0" collapsed="false">
      <c r="A384" s="225" t="n">
        <f aca="false">A377+1</f>
        <v>55</v>
      </c>
      <c r="B384" s="226"/>
      <c r="C384" s="227"/>
      <c r="D384" s="228"/>
      <c r="E384" s="229" t="str">
        <f aca="false">IF(COUNTIFS(L384:L390,"&lt;&gt;"&amp;"")&gt;0,"Graduando coautor","")</f>
        <v/>
      </c>
      <c r="F384" s="230" t="str">
        <f aca="false">IF(COUNTIFS(J384:J390,"&lt;&gt;"&amp;"")&gt;0,"Pos-graduando coautor","")</f>
        <v/>
      </c>
      <c r="G384" s="231" t="str">
        <f aca="false">IF(COUNTIFS(4_Titulados!$A$3:$A$200,"="&amp;J384)&lt;&gt;1,"","Titulado")</f>
        <v/>
      </c>
      <c r="H384" s="232"/>
      <c r="I384" s="233"/>
      <c r="J384" s="234"/>
      <c r="K384" s="235"/>
      <c r="L384" s="236"/>
      <c r="M384" s="237"/>
      <c r="N384" s="238"/>
    </row>
    <row r="385" customFormat="false" ht="21" hidden="false" customHeight="true" outlineLevel="0" collapsed="false">
      <c r="A385" s="225"/>
      <c r="B385" s="226"/>
      <c r="C385" s="227"/>
      <c r="D385" s="227"/>
      <c r="E385" s="229"/>
      <c r="F385" s="230"/>
      <c r="G385" s="231" t="str">
        <f aca="false">IF(COUNTIFS(4_Titulados!$A$3:$A$200,"="&amp;J385)&lt;&gt;1,"","Titulado")</f>
        <v/>
      </c>
      <c r="H385" s="232"/>
      <c r="I385" s="233"/>
      <c r="J385" s="239"/>
      <c r="K385" s="240"/>
      <c r="L385" s="241"/>
      <c r="M385" s="242"/>
      <c r="N385" s="238"/>
    </row>
    <row r="386" customFormat="false" ht="21" hidden="false" customHeight="true" outlineLevel="0" collapsed="false">
      <c r="A386" s="225"/>
      <c r="B386" s="226"/>
      <c r="C386" s="227"/>
      <c r="D386" s="227"/>
      <c r="E386" s="229"/>
      <c r="F386" s="230"/>
      <c r="G386" s="231" t="str">
        <f aca="false">IF(COUNTIFS(4_Titulados!$A$3:$A$200,"="&amp;J386)&lt;&gt;1,"","Titulado")</f>
        <v/>
      </c>
      <c r="H386" s="232"/>
      <c r="I386" s="233"/>
      <c r="J386" s="239"/>
      <c r="K386" s="240"/>
      <c r="L386" s="241"/>
      <c r="M386" s="242"/>
      <c r="N386" s="238"/>
    </row>
    <row r="387" customFormat="false" ht="21" hidden="false" customHeight="true" outlineLevel="0" collapsed="false">
      <c r="A387" s="225"/>
      <c r="B387" s="226"/>
      <c r="C387" s="227"/>
      <c r="D387" s="227"/>
      <c r="E387" s="229"/>
      <c r="F387" s="230"/>
      <c r="G387" s="231" t="str">
        <f aca="false">IF(COUNTIFS(4_Titulados!$A$3:$A$200,"="&amp;J387)&lt;&gt;1,"","Titulado")</f>
        <v/>
      </c>
      <c r="H387" s="232"/>
      <c r="I387" s="233"/>
      <c r="J387" s="239"/>
      <c r="K387" s="240"/>
      <c r="L387" s="241"/>
      <c r="M387" s="242"/>
      <c r="N387" s="238"/>
    </row>
    <row r="388" customFormat="false" ht="21" hidden="false" customHeight="true" outlineLevel="0" collapsed="false">
      <c r="A388" s="225"/>
      <c r="B388" s="226"/>
      <c r="C388" s="227"/>
      <c r="D388" s="227"/>
      <c r="E388" s="229"/>
      <c r="F388" s="230"/>
      <c r="G388" s="231" t="str">
        <f aca="false">IF(COUNTIFS(4_Titulados!$A$3:$A$200,"="&amp;J388)&lt;&gt;1,"","Titulado")</f>
        <v/>
      </c>
      <c r="H388" s="232"/>
      <c r="I388" s="233"/>
      <c r="J388" s="239"/>
      <c r="K388" s="240"/>
      <c r="L388" s="241"/>
      <c r="M388" s="242"/>
      <c r="N388" s="238"/>
    </row>
    <row r="389" customFormat="false" ht="21" hidden="false" customHeight="true" outlineLevel="0" collapsed="false">
      <c r="A389" s="225"/>
      <c r="B389" s="226"/>
      <c r="C389" s="227"/>
      <c r="D389" s="227"/>
      <c r="E389" s="229"/>
      <c r="F389" s="230"/>
      <c r="G389" s="231" t="str">
        <f aca="false">IF(COUNTIFS(4_Titulados!$A$3:$A$200,"="&amp;J389)&lt;&gt;1,"","Titulado")</f>
        <v/>
      </c>
      <c r="H389" s="232"/>
      <c r="I389" s="233"/>
      <c r="J389" s="239"/>
      <c r="K389" s="240"/>
      <c r="L389" s="241"/>
      <c r="M389" s="242"/>
      <c r="N389" s="238"/>
    </row>
    <row r="390" customFormat="false" ht="21" hidden="false" customHeight="true" outlineLevel="0" collapsed="false">
      <c r="A390" s="225"/>
      <c r="B390" s="226"/>
      <c r="C390" s="227"/>
      <c r="D390" s="227"/>
      <c r="E390" s="229"/>
      <c r="F390" s="230"/>
      <c r="G390" s="231" t="str">
        <f aca="false">IF(COUNTIFS(4_Titulados!$A$3:$A$200,"="&amp;J390)&lt;&gt;1,"","Titulado")</f>
        <v/>
      </c>
      <c r="H390" s="232"/>
      <c r="I390" s="233"/>
      <c r="J390" s="239"/>
      <c r="K390" s="243"/>
      <c r="L390" s="244"/>
      <c r="M390" s="245"/>
      <c r="N390" s="238"/>
    </row>
    <row r="391" customFormat="false" ht="27" hidden="false" customHeight="true" outlineLevel="0" collapsed="false">
      <c r="A391" s="225" t="n">
        <f aca="false">A384+1</f>
        <v>56</v>
      </c>
      <c r="B391" s="226"/>
      <c r="C391" s="227"/>
      <c r="D391" s="228"/>
      <c r="E391" s="229" t="str">
        <f aca="false">IF(COUNTIFS(L391:L397,"&lt;&gt;"&amp;"")&gt;0,"Graduando coautor","")</f>
        <v/>
      </c>
      <c r="F391" s="230" t="str">
        <f aca="false">IF(COUNTIFS(J391:J397,"&lt;&gt;"&amp;"")&gt;0,"Pos-graduando coautor","")</f>
        <v/>
      </c>
      <c r="G391" s="231" t="str">
        <f aca="false">IF(COUNTIFS(4_Titulados!$A$3:$A$200,"="&amp;J391)&lt;&gt;1,"","Titulado")</f>
        <v/>
      </c>
      <c r="H391" s="232"/>
      <c r="I391" s="233"/>
      <c r="J391" s="234"/>
      <c r="K391" s="235"/>
      <c r="L391" s="236"/>
      <c r="M391" s="237"/>
      <c r="N391" s="238"/>
    </row>
    <row r="392" customFormat="false" ht="21" hidden="false" customHeight="true" outlineLevel="0" collapsed="false">
      <c r="A392" s="225"/>
      <c r="B392" s="226"/>
      <c r="C392" s="227"/>
      <c r="D392" s="227"/>
      <c r="E392" s="229"/>
      <c r="F392" s="230"/>
      <c r="G392" s="231" t="str">
        <f aca="false">IF(COUNTIFS(4_Titulados!$A$3:$A$200,"="&amp;J392)&lt;&gt;1,"","Titulado")</f>
        <v/>
      </c>
      <c r="H392" s="232"/>
      <c r="I392" s="233"/>
      <c r="J392" s="239"/>
      <c r="K392" s="240"/>
      <c r="L392" s="241"/>
      <c r="M392" s="242"/>
      <c r="N392" s="238"/>
    </row>
    <row r="393" customFormat="false" ht="21" hidden="false" customHeight="true" outlineLevel="0" collapsed="false">
      <c r="A393" s="225"/>
      <c r="B393" s="226"/>
      <c r="C393" s="227"/>
      <c r="D393" s="227"/>
      <c r="E393" s="229"/>
      <c r="F393" s="230"/>
      <c r="G393" s="231" t="str">
        <f aca="false">IF(COUNTIFS(4_Titulados!$A$3:$A$200,"="&amp;J393)&lt;&gt;1,"","Titulado")</f>
        <v/>
      </c>
      <c r="H393" s="232"/>
      <c r="I393" s="233"/>
      <c r="J393" s="239"/>
      <c r="K393" s="240"/>
      <c r="L393" s="241"/>
      <c r="M393" s="242"/>
      <c r="N393" s="238"/>
    </row>
    <row r="394" customFormat="false" ht="21" hidden="false" customHeight="true" outlineLevel="0" collapsed="false">
      <c r="A394" s="225"/>
      <c r="B394" s="226"/>
      <c r="C394" s="227"/>
      <c r="D394" s="227"/>
      <c r="E394" s="229"/>
      <c r="F394" s="230"/>
      <c r="G394" s="231" t="str">
        <f aca="false">IF(COUNTIFS(4_Titulados!$A$3:$A$200,"="&amp;J394)&lt;&gt;1,"","Titulado")</f>
        <v/>
      </c>
      <c r="H394" s="232"/>
      <c r="I394" s="233"/>
      <c r="J394" s="239"/>
      <c r="K394" s="240"/>
      <c r="L394" s="241"/>
      <c r="M394" s="242"/>
      <c r="N394" s="238"/>
    </row>
    <row r="395" customFormat="false" ht="21" hidden="false" customHeight="true" outlineLevel="0" collapsed="false">
      <c r="A395" s="225"/>
      <c r="B395" s="226"/>
      <c r="C395" s="227"/>
      <c r="D395" s="227"/>
      <c r="E395" s="229"/>
      <c r="F395" s="230"/>
      <c r="G395" s="231" t="str">
        <f aca="false">IF(COUNTIFS(4_Titulados!$A$3:$A$200,"="&amp;J395)&lt;&gt;1,"","Titulado")</f>
        <v/>
      </c>
      <c r="H395" s="232"/>
      <c r="I395" s="233"/>
      <c r="J395" s="239"/>
      <c r="K395" s="240"/>
      <c r="L395" s="241"/>
      <c r="M395" s="242"/>
      <c r="N395" s="238"/>
    </row>
    <row r="396" customFormat="false" ht="21" hidden="false" customHeight="true" outlineLevel="0" collapsed="false">
      <c r="A396" s="225"/>
      <c r="B396" s="226"/>
      <c r="C396" s="227"/>
      <c r="D396" s="227"/>
      <c r="E396" s="229"/>
      <c r="F396" s="230"/>
      <c r="G396" s="231" t="str">
        <f aca="false">IF(COUNTIFS(4_Titulados!$A$3:$A$200,"="&amp;J396)&lt;&gt;1,"","Titulado")</f>
        <v/>
      </c>
      <c r="H396" s="232"/>
      <c r="I396" s="233"/>
      <c r="J396" s="239"/>
      <c r="K396" s="240"/>
      <c r="L396" s="241"/>
      <c r="M396" s="242"/>
      <c r="N396" s="238"/>
    </row>
    <row r="397" customFormat="false" ht="21" hidden="false" customHeight="true" outlineLevel="0" collapsed="false">
      <c r="A397" s="225"/>
      <c r="B397" s="226"/>
      <c r="C397" s="227"/>
      <c r="D397" s="227"/>
      <c r="E397" s="229"/>
      <c r="F397" s="230"/>
      <c r="G397" s="231" t="str">
        <f aca="false">IF(COUNTIFS(4_Titulados!$A$3:$A$200,"="&amp;J397)&lt;&gt;1,"","Titulado")</f>
        <v/>
      </c>
      <c r="H397" s="232"/>
      <c r="I397" s="233"/>
      <c r="J397" s="239"/>
      <c r="K397" s="243"/>
      <c r="L397" s="244"/>
      <c r="M397" s="245"/>
      <c r="N397" s="238"/>
    </row>
    <row r="398" customFormat="false" ht="27" hidden="false" customHeight="true" outlineLevel="0" collapsed="false">
      <c r="A398" s="225" t="n">
        <f aca="false">A391+1</f>
        <v>57</v>
      </c>
      <c r="B398" s="226"/>
      <c r="C398" s="227"/>
      <c r="D398" s="228"/>
      <c r="E398" s="229" t="str">
        <f aca="false">IF(COUNTIFS(L398:L404,"&lt;&gt;"&amp;"")&gt;0,"Graduando coautor","")</f>
        <v/>
      </c>
      <c r="F398" s="230" t="str">
        <f aca="false">IF(COUNTIFS(J398:J404,"&lt;&gt;"&amp;"")&gt;0,"Pos-graduando coautor","")</f>
        <v/>
      </c>
      <c r="G398" s="231" t="str">
        <f aca="false">IF(COUNTIFS(4_Titulados!$A$3:$A$200,"="&amp;J398)&lt;&gt;1,"","Titulado")</f>
        <v/>
      </c>
      <c r="H398" s="232"/>
      <c r="I398" s="233"/>
      <c r="J398" s="234"/>
      <c r="K398" s="235"/>
      <c r="L398" s="236"/>
      <c r="M398" s="237"/>
      <c r="N398" s="238"/>
    </row>
    <row r="399" customFormat="false" ht="21" hidden="false" customHeight="true" outlineLevel="0" collapsed="false">
      <c r="A399" s="225"/>
      <c r="B399" s="226"/>
      <c r="C399" s="227"/>
      <c r="D399" s="227"/>
      <c r="E399" s="229"/>
      <c r="F399" s="230"/>
      <c r="G399" s="231" t="str">
        <f aca="false">IF(COUNTIFS(4_Titulados!$A$3:$A$200,"="&amp;J399)&lt;&gt;1,"","Titulado")</f>
        <v/>
      </c>
      <c r="H399" s="232"/>
      <c r="I399" s="233"/>
      <c r="J399" s="239"/>
      <c r="K399" s="240"/>
      <c r="L399" s="241"/>
      <c r="M399" s="242"/>
      <c r="N399" s="238"/>
    </row>
    <row r="400" customFormat="false" ht="21" hidden="false" customHeight="true" outlineLevel="0" collapsed="false">
      <c r="A400" s="225"/>
      <c r="B400" s="226"/>
      <c r="C400" s="227"/>
      <c r="D400" s="227"/>
      <c r="E400" s="229"/>
      <c r="F400" s="230"/>
      <c r="G400" s="231" t="str">
        <f aca="false">IF(COUNTIFS(4_Titulados!$A$3:$A$200,"="&amp;J400)&lt;&gt;1,"","Titulado")</f>
        <v/>
      </c>
      <c r="H400" s="232"/>
      <c r="I400" s="233"/>
      <c r="J400" s="239"/>
      <c r="K400" s="240"/>
      <c r="L400" s="241"/>
      <c r="M400" s="242"/>
      <c r="N400" s="238"/>
    </row>
    <row r="401" customFormat="false" ht="21" hidden="false" customHeight="true" outlineLevel="0" collapsed="false">
      <c r="A401" s="225"/>
      <c r="B401" s="226"/>
      <c r="C401" s="227"/>
      <c r="D401" s="227"/>
      <c r="E401" s="229"/>
      <c r="F401" s="230"/>
      <c r="G401" s="231" t="str">
        <f aca="false">IF(COUNTIFS(4_Titulados!$A$3:$A$200,"="&amp;J401)&lt;&gt;1,"","Titulado")</f>
        <v/>
      </c>
      <c r="H401" s="232"/>
      <c r="I401" s="233"/>
      <c r="J401" s="239"/>
      <c r="K401" s="240"/>
      <c r="L401" s="241"/>
      <c r="M401" s="242"/>
      <c r="N401" s="238"/>
    </row>
    <row r="402" customFormat="false" ht="21" hidden="false" customHeight="true" outlineLevel="0" collapsed="false">
      <c r="A402" s="225"/>
      <c r="B402" s="226"/>
      <c r="C402" s="227"/>
      <c r="D402" s="227"/>
      <c r="E402" s="229"/>
      <c r="F402" s="230"/>
      <c r="G402" s="231" t="str">
        <f aca="false">IF(COUNTIFS(4_Titulados!$A$3:$A$200,"="&amp;J402)&lt;&gt;1,"","Titulado")</f>
        <v/>
      </c>
      <c r="H402" s="232"/>
      <c r="I402" s="233"/>
      <c r="J402" s="239"/>
      <c r="K402" s="240"/>
      <c r="L402" s="241"/>
      <c r="M402" s="242"/>
      <c r="N402" s="238"/>
    </row>
    <row r="403" customFormat="false" ht="21" hidden="false" customHeight="true" outlineLevel="0" collapsed="false">
      <c r="A403" s="225"/>
      <c r="B403" s="226"/>
      <c r="C403" s="227"/>
      <c r="D403" s="227"/>
      <c r="E403" s="229"/>
      <c r="F403" s="230"/>
      <c r="G403" s="231" t="str">
        <f aca="false">IF(COUNTIFS(4_Titulados!$A$3:$A$200,"="&amp;J403)&lt;&gt;1,"","Titulado")</f>
        <v/>
      </c>
      <c r="H403" s="232"/>
      <c r="I403" s="233"/>
      <c r="J403" s="239"/>
      <c r="K403" s="240"/>
      <c r="L403" s="241"/>
      <c r="M403" s="242"/>
      <c r="N403" s="238"/>
    </row>
    <row r="404" customFormat="false" ht="21" hidden="false" customHeight="true" outlineLevel="0" collapsed="false">
      <c r="A404" s="225"/>
      <c r="B404" s="226"/>
      <c r="C404" s="227"/>
      <c r="D404" s="227"/>
      <c r="E404" s="229"/>
      <c r="F404" s="230"/>
      <c r="G404" s="231" t="str">
        <f aca="false">IF(COUNTIFS(4_Titulados!$A$3:$A$200,"="&amp;J404)&lt;&gt;1,"","Titulado")</f>
        <v/>
      </c>
      <c r="H404" s="232"/>
      <c r="I404" s="233"/>
      <c r="J404" s="239"/>
      <c r="K404" s="243"/>
      <c r="L404" s="244"/>
      <c r="M404" s="245"/>
      <c r="N404" s="238"/>
    </row>
    <row r="405" customFormat="false" ht="27" hidden="false" customHeight="true" outlineLevel="0" collapsed="false">
      <c r="A405" s="225" t="n">
        <f aca="false">A398+1</f>
        <v>58</v>
      </c>
      <c r="B405" s="226"/>
      <c r="C405" s="227"/>
      <c r="D405" s="228"/>
      <c r="E405" s="229" t="str">
        <f aca="false">IF(COUNTIFS(L405:L411,"&lt;&gt;"&amp;"")&gt;0,"Graduando coautor","")</f>
        <v/>
      </c>
      <c r="F405" s="230" t="str">
        <f aca="false">IF(COUNTIFS(J405:J411,"&lt;&gt;"&amp;"")&gt;0,"Pos-graduando coautor","")</f>
        <v/>
      </c>
      <c r="G405" s="231" t="str">
        <f aca="false">IF(COUNTIFS(4_Titulados!$A$3:$A$200,"="&amp;J405)&lt;&gt;1,"","Titulado")</f>
        <v/>
      </c>
      <c r="H405" s="232"/>
      <c r="I405" s="233"/>
      <c r="J405" s="234"/>
      <c r="K405" s="235"/>
      <c r="L405" s="236"/>
      <c r="M405" s="237"/>
      <c r="N405" s="238"/>
    </row>
    <row r="406" customFormat="false" ht="21" hidden="false" customHeight="true" outlineLevel="0" collapsed="false">
      <c r="A406" s="225"/>
      <c r="B406" s="226"/>
      <c r="C406" s="227"/>
      <c r="D406" s="227"/>
      <c r="E406" s="229"/>
      <c r="F406" s="230"/>
      <c r="G406" s="231" t="str">
        <f aca="false">IF(COUNTIFS(4_Titulados!$A$3:$A$200,"="&amp;J406)&lt;&gt;1,"","Titulado")</f>
        <v/>
      </c>
      <c r="H406" s="232"/>
      <c r="I406" s="233"/>
      <c r="J406" s="239"/>
      <c r="K406" s="240"/>
      <c r="L406" s="241"/>
      <c r="M406" s="242"/>
      <c r="N406" s="238"/>
    </row>
    <row r="407" customFormat="false" ht="21" hidden="false" customHeight="true" outlineLevel="0" collapsed="false">
      <c r="A407" s="225"/>
      <c r="B407" s="226"/>
      <c r="C407" s="227"/>
      <c r="D407" s="227"/>
      <c r="E407" s="229"/>
      <c r="F407" s="230"/>
      <c r="G407" s="231" t="str">
        <f aca="false">IF(COUNTIFS(4_Titulados!$A$3:$A$200,"="&amp;J407)&lt;&gt;1,"","Titulado")</f>
        <v/>
      </c>
      <c r="H407" s="232"/>
      <c r="I407" s="233"/>
      <c r="J407" s="239"/>
      <c r="K407" s="240"/>
      <c r="L407" s="241"/>
      <c r="M407" s="242"/>
      <c r="N407" s="238"/>
    </row>
    <row r="408" customFormat="false" ht="21" hidden="false" customHeight="true" outlineLevel="0" collapsed="false">
      <c r="A408" s="225"/>
      <c r="B408" s="226"/>
      <c r="C408" s="227"/>
      <c r="D408" s="227"/>
      <c r="E408" s="229"/>
      <c r="F408" s="230"/>
      <c r="G408" s="231" t="str">
        <f aca="false">IF(COUNTIFS(4_Titulados!$A$3:$A$200,"="&amp;J408)&lt;&gt;1,"","Titulado")</f>
        <v/>
      </c>
      <c r="H408" s="232"/>
      <c r="I408" s="233"/>
      <c r="J408" s="239"/>
      <c r="K408" s="240"/>
      <c r="L408" s="241"/>
      <c r="M408" s="242"/>
      <c r="N408" s="238"/>
    </row>
    <row r="409" customFormat="false" ht="21" hidden="false" customHeight="true" outlineLevel="0" collapsed="false">
      <c r="A409" s="225"/>
      <c r="B409" s="226"/>
      <c r="C409" s="227"/>
      <c r="D409" s="227"/>
      <c r="E409" s="229"/>
      <c r="F409" s="230"/>
      <c r="G409" s="231" t="str">
        <f aca="false">IF(COUNTIFS(4_Titulados!$A$3:$A$200,"="&amp;J409)&lt;&gt;1,"","Titulado")</f>
        <v/>
      </c>
      <c r="H409" s="232"/>
      <c r="I409" s="233"/>
      <c r="J409" s="239"/>
      <c r="K409" s="240"/>
      <c r="L409" s="241"/>
      <c r="M409" s="242"/>
      <c r="N409" s="238"/>
    </row>
    <row r="410" customFormat="false" ht="21" hidden="false" customHeight="true" outlineLevel="0" collapsed="false">
      <c r="A410" s="225"/>
      <c r="B410" s="226"/>
      <c r="C410" s="227"/>
      <c r="D410" s="227"/>
      <c r="E410" s="229"/>
      <c r="F410" s="230"/>
      <c r="G410" s="231" t="str">
        <f aca="false">IF(COUNTIFS(4_Titulados!$A$3:$A$200,"="&amp;J410)&lt;&gt;1,"","Titulado")</f>
        <v/>
      </c>
      <c r="H410" s="232"/>
      <c r="I410" s="233"/>
      <c r="J410" s="239"/>
      <c r="K410" s="240"/>
      <c r="L410" s="241"/>
      <c r="M410" s="242"/>
      <c r="N410" s="238"/>
    </row>
    <row r="411" customFormat="false" ht="21" hidden="false" customHeight="true" outlineLevel="0" collapsed="false">
      <c r="A411" s="225"/>
      <c r="B411" s="226"/>
      <c r="C411" s="227"/>
      <c r="D411" s="227"/>
      <c r="E411" s="229"/>
      <c r="F411" s="230"/>
      <c r="G411" s="231" t="str">
        <f aca="false">IF(COUNTIFS(4_Titulados!$A$3:$A$200,"="&amp;J411)&lt;&gt;1,"","Titulado")</f>
        <v/>
      </c>
      <c r="H411" s="232"/>
      <c r="I411" s="233"/>
      <c r="J411" s="239"/>
      <c r="K411" s="243"/>
      <c r="L411" s="244"/>
      <c r="M411" s="245"/>
      <c r="N411" s="238"/>
    </row>
    <row r="412" customFormat="false" ht="27" hidden="false" customHeight="true" outlineLevel="0" collapsed="false">
      <c r="A412" s="225" t="n">
        <f aca="false">A405+1</f>
        <v>59</v>
      </c>
      <c r="B412" s="226"/>
      <c r="C412" s="227"/>
      <c r="D412" s="228"/>
      <c r="E412" s="229" t="str">
        <f aca="false">IF(COUNTIFS(L412:L418,"&lt;&gt;"&amp;"")&gt;0,"Graduando coautor","")</f>
        <v/>
      </c>
      <c r="F412" s="230" t="str">
        <f aca="false">IF(COUNTIFS(J412:J418,"&lt;&gt;"&amp;"")&gt;0,"Pos-graduando coautor","")</f>
        <v/>
      </c>
      <c r="G412" s="231" t="str">
        <f aca="false">IF(COUNTIFS(4_Titulados!$A$3:$A$200,"="&amp;J412)&lt;&gt;1,"","Titulado")</f>
        <v/>
      </c>
      <c r="H412" s="232"/>
      <c r="I412" s="233"/>
      <c r="J412" s="234"/>
      <c r="K412" s="235"/>
      <c r="L412" s="236"/>
      <c r="M412" s="237"/>
      <c r="N412" s="238"/>
    </row>
    <row r="413" customFormat="false" ht="21" hidden="false" customHeight="true" outlineLevel="0" collapsed="false">
      <c r="A413" s="225"/>
      <c r="B413" s="226"/>
      <c r="C413" s="227"/>
      <c r="D413" s="227"/>
      <c r="E413" s="229"/>
      <c r="F413" s="230"/>
      <c r="G413" s="231" t="str">
        <f aca="false">IF(COUNTIFS(4_Titulados!$A$3:$A$200,"="&amp;J413)&lt;&gt;1,"","Titulado")</f>
        <v/>
      </c>
      <c r="H413" s="232"/>
      <c r="I413" s="233"/>
      <c r="J413" s="239"/>
      <c r="K413" s="240"/>
      <c r="L413" s="241"/>
      <c r="M413" s="242"/>
      <c r="N413" s="238"/>
    </row>
    <row r="414" customFormat="false" ht="21" hidden="false" customHeight="true" outlineLevel="0" collapsed="false">
      <c r="A414" s="225"/>
      <c r="B414" s="226"/>
      <c r="C414" s="227"/>
      <c r="D414" s="227"/>
      <c r="E414" s="229"/>
      <c r="F414" s="230"/>
      <c r="G414" s="231" t="str">
        <f aca="false">IF(COUNTIFS(4_Titulados!$A$3:$A$200,"="&amp;J414)&lt;&gt;1,"","Titulado")</f>
        <v/>
      </c>
      <c r="H414" s="232"/>
      <c r="I414" s="233"/>
      <c r="J414" s="239"/>
      <c r="K414" s="240"/>
      <c r="L414" s="241"/>
      <c r="M414" s="242"/>
      <c r="N414" s="238"/>
    </row>
    <row r="415" customFormat="false" ht="21" hidden="false" customHeight="true" outlineLevel="0" collapsed="false">
      <c r="A415" s="225"/>
      <c r="B415" s="226"/>
      <c r="C415" s="227"/>
      <c r="D415" s="227"/>
      <c r="E415" s="229"/>
      <c r="F415" s="230"/>
      <c r="G415" s="231" t="str">
        <f aca="false">IF(COUNTIFS(4_Titulados!$A$3:$A$200,"="&amp;J415)&lt;&gt;1,"","Titulado")</f>
        <v/>
      </c>
      <c r="H415" s="232"/>
      <c r="I415" s="233"/>
      <c r="J415" s="239"/>
      <c r="K415" s="240"/>
      <c r="L415" s="241"/>
      <c r="M415" s="242"/>
      <c r="N415" s="238"/>
    </row>
    <row r="416" customFormat="false" ht="21" hidden="false" customHeight="true" outlineLevel="0" collapsed="false">
      <c r="A416" s="225"/>
      <c r="B416" s="226"/>
      <c r="C416" s="227"/>
      <c r="D416" s="227"/>
      <c r="E416" s="229"/>
      <c r="F416" s="230"/>
      <c r="G416" s="231" t="str">
        <f aca="false">IF(COUNTIFS(4_Titulados!$A$3:$A$200,"="&amp;J416)&lt;&gt;1,"","Titulado")</f>
        <v/>
      </c>
      <c r="H416" s="232"/>
      <c r="I416" s="233"/>
      <c r="J416" s="239"/>
      <c r="K416" s="240"/>
      <c r="L416" s="241"/>
      <c r="M416" s="242"/>
      <c r="N416" s="238"/>
    </row>
    <row r="417" customFormat="false" ht="21" hidden="false" customHeight="true" outlineLevel="0" collapsed="false">
      <c r="A417" s="225"/>
      <c r="B417" s="226"/>
      <c r="C417" s="227"/>
      <c r="D417" s="227"/>
      <c r="E417" s="229"/>
      <c r="F417" s="230"/>
      <c r="G417" s="231" t="str">
        <f aca="false">IF(COUNTIFS(4_Titulados!$A$3:$A$200,"="&amp;J417)&lt;&gt;1,"","Titulado")</f>
        <v/>
      </c>
      <c r="H417" s="232"/>
      <c r="I417" s="233"/>
      <c r="J417" s="239"/>
      <c r="K417" s="240"/>
      <c r="L417" s="241"/>
      <c r="M417" s="242"/>
      <c r="N417" s="238"/>
    </row>
    <row r="418" customFormat="false" ht="21" hidden="false" customHeight="true" outlineLevel="0" collapsed="false">
      <c r="A418" s="225"/>
      <c r="B418" s="226"/>
      <c r="C418" s="227"/>
      <c r="D418" s="227"/>
      <c r="E418" s="229"/>
      <c r="F418" s="230"/>
      <c r="G418" s="231" t="str">
        <f aca="false">IF(COUNTIFS(4_Titulados!$A$3:$A$200,"="&amp;J418)&lt;&gt;1,"","Titulado")</f>
        <v/>
      </c>
      <c r="H418" s="232"/>
      <c r="I418" s="233"/>
      <c r="J418" s="239"/>
      <c r="K418" s="243"/>
      <c r="L418" s="244"/>
      <c r="M418" s="245"/>
      <c r="N418" s="238"/>
    </row>
    <row r="419" customFormat="false" ht="27" hidden="false" customHeight="true" outlineLevel="0" collapsed="false">
      <c r="A419" s="225" t="n">
        <f aca="false">A412+1</f>
        <v>60</v>
      </c>
      <c r="B419" s="226"/>
      <c r="C419" s="227"/>
      <c r="D419" s="228"/>
      <c r="E419" s="229" t="str">
        <f aca="false">IF(COUNTIFS(L419:L425,"&lt;&gt;"&amp;"")&gt;0,"Graduando coautor","")</f>
        <v/>
      </c>
      <c r="F419" s="230" t="str">
        <f aca="false">IF(COUNTIFS(J419:J425,"&lt;&gt;"&amp;"")&gt;0,"Pos-graduando coautor","")</f>
        <v/>
      </c>
      <c r="G419" s="231" t="str">
        <f aca="false">IF(COUNTIFS(4_Titulados!$A$3:$A$200,"="&amp;J419)&lt;&gt;1,"","Titulado")</f>
        <v/>
      </c>
      <c r="H419" s="232"/>
      <c r="I419" s="233"/>
      <c r="J419" s="234"/>
      <c r="K419" s="235"/>
      <c r="L419" s="236"/>
      <c r="M419" s="237"/>
      <c r="N419" s="238"/>
    </row>
    <row r="420" customFormat="false" ht="21" hidden="false" customHeight="true" outlineLevel="0" collapsed="false">
      <c r="A420" s="225"/>
      <c r="B420" s="226"/>
      <c r="C420" s="227"/>
      <c r="D420" s="227"/>
      <c r="E420" s="229"/>
      <c r="F420" s="230"/>
      <c r="G420" s="231" t="str">
        <f aca="false">IF(COUNTIFS(4_Titulados!$A$3:$A$200,"="&amp;J420)&lt;&gt;1,"","Titulado")</f>
        <v/>
      </c>
      <c r="H420" s="232"/>
      <c r="I420" s="233"/>
      <c r="J420" s="239"/>
      <c r="K420" s="240"/>
      <c r="L420" s="241"/>
      <c r="M420" s="242"/>
      <c r="N420" s="238"/>
    </row>
    <row r="421" customFormat="false" ht="21" hidden="false" customHeight="true" outlineLevel="0" collapsed="false">
      <c r="A421" s="225"/>
      <c r="B421" s="226"/>
      <c r="C421" s="227"/>
      <c r="D421" s="227"/>
      <c r="E421" s="229"/>
      <c r="F421" s="230"/>
      <c r="G421" s="231" t="str">
        <f aca="false">IF(COUNTIFS(4_Titulados!$A$3:$A$200,"="&amp;J421)&lt;&gt;1,"","Titulado")</f>
        <v/>
      </c>
      <c r="H421" s="232"/>
      <c r="I421" s="233"/>
      <c r="J421" s="239"/>
      <c r="K421" s="240"/>
      <c r="L421" s="241"/>
      <c r="M421" s="242"/>
      <c r="N421" s="238"/>
    </row>
    <row r="422" customFormat="false" ht="21" hidden="false" customHeight="true" outlineLevel="0" collapsed="false">
      <c r="A422" s="225"/>
      <c r="B422" s="226"/>
      <c r="C422" s="227"/>
      <c r="D422" s="227"/>
      <c r="E422" s="229"/>
      <c r="F422" s="230"/>
      <c r="G422" s="231" t="str">
        <f aca="false">IF(COUNTIFS(4_Titulados!$A$3:$A$200,"="&amp;J422)&lt;&gt;1,"","Titulado")</f>
        <v/>
      </c>
      <c r="H422" s="232"/>
      <c r="I422" s="233"/>
      <c r="J422" s="239"/>
      <c r="K422" s="240"/>
      <c r="L422" s="241"/>
      <c r="M422" s="242"/>
      <c r="N422" s="238"/>
    </row>
    <row r="423" customFormat="false" ht="21" hidden="false" customHeight="true" outlineLevel="0" collapsed="false">
      <c r="A423" s="225"/>
      <c r="B423" s="226"/>
      <c r="C423" s="227"/>
      <c r="D423" s="227"/>
      <c r="E423" s="229"/>
      <c r="F423" s="230"/>
      <c r="G423" s="231" t="str">
        <f aca="false">IF(COUNTIFS(4_Titulados!$A$3:$A$200,"="&amp;J423)&lt;&gt;1,"","Titulado")</f>
        <v/>
      </c>
      <c r="H423" s="232"/>
      <c r="I423" s="233"/>
      <c r="J423" s="239"/>
      <c r="K423" s="240"/>
      <c r="L423" s="241"/>
      <c r="M423" s="242"/>
      <c r="N423" s="238"/>
    </row>
    <row r="424" customFormat="false" ht="21" hidden="false" customHeight="true" outlineLevel="0" collapsed="false">
      <c r="A424" s="225"/>
      <c r="B424" s="226"/>
      <c r="C424" s="227"/>
      <c r="D424" s="227"/>
      <c r="E424" s="229"/>
      <c r="F424" s="230"/>
      <c r="G424" s="231" t="str">
        <f aca="false">IF(COUNTIFS(4_Titulados!$A$3:$A$200,"="&amp;J424)&lt;&gt;1,"","Titulado")</f>
        <v/>
      </c>
      <c r="H424" s="232"/>
      <c r="I424" s="233"/>
      <c r="J424" s="239"/>
      <c r="K424" s="240"/>
      <c r="L424" s="241"/>
      <c r="M424" s="242"/>
      <c r="N424" s="238"/>
    </row>
    <row r="425" customFormat="false" ht="21" hidden="false" customHeight="true" outlineLevel="0" collapsed="false">
      <c r="A425" s="225"/>
      <c r="B425" s="226"/>
      <c r="C425" s="227"/>
      <c r="D425" s="227"/>
      <c r="E425" s="229"/>
      <c r="F425" s="230"/>
      <c r="G425" s="231" t="str">
        <f aca="false">IF(COUNTIFS(4_Titulados!$A$3:$A$200,"="&amp;J425)&lt;&gt;1,"","Titulado")</f>
        <v/>
      </c>
      <c r="H425" s="232"/>
      <c r="I425" s="233"/>
      <c r="J425" s="239"/>
      <c r="K425" s="243"/>
      <c r="L425" s="244"/>
      <c r="M425" s="245"/>
      <c r="N425" s="238"/>
    </row>
    <row r="426" customFormat="false" ht="27" hidden="false" customHeight="true" outlineLevel="0" collapsed="false">
      <c r="A426" s="225" t="n">
        <f aca="false">A419+1</f>
        <v>61</v>
      </c>
      <c r="B426" s="226"/>
      <c r="C426" s="227"/>
      <c r="D426" s="228"/>
      <c r="E426" s="229" t="str">
        <f aca="false">IF(COUNTIFS(L426:L432,"&lt;&gt;"&amp;"")&gt;0,"Graduando coautor","")</f>
        <v/>
      </c>
      <c r="F426" s="230" t="str">
        <f aca="false">IF(COUNTIFS(J426:J432,"&lt;&gt;"&amp;"")&gt;0,"Pos-graduando coautor","")</f>
        <v/>
      </c>
      <c r="G426" s="231" t="str">
        <f aca="false">IF(COUNTIFS(4_Titulados!$A$3:$A$200,"="&amp;J426)&lt;&gt;1,"","Titulado")</f>
        <v/>
      </c>
      <c r="H426" s="232"/>
      <c r="I426" s="233"/>
      <c r="J426" s="234"/>
      <c r="K426" s="235"/>
      <c r="L426" s="236"/>
      <c r="M426" s="237"/>
      <c r="N426" s="238"/>
    </row>
    <row r="427" customFormat="false" ht="21" hidden="false" customHeight="true" outlineLevel="0" collapsed="false">
      <c r="A427" s="225"/>
      <c r="B427" s="226"/>
      <c r="C427" s="227"/>
      <c r="D427" s="227"/>
      <c r="E427" s="229"/>
      <c r="F427" s="230"/>
      <c r="G427" s="231" t="str">
        <f aca="false">IF(COUNTIFS(4_Titulados!$A$3:$A$200,"="&amp;J427)&lt;&gt;1,"","Titulado")</f>
        <v/>
      </c>
      <c r="H427" s="232"/>
      <c r="I427" s="233"/>
      <c r="J427" s="239"/>
      <c r="K427" s="240"/>
      <c r="L427" s="241"/>
      <c r="M427" s="242"/>
      <c r="N427" s="238"/>
    </row>
    <row r="428" customFormat="false" ht="21" hidden="false" customHeight="true" outlineLevel="0" collapsed="false">
      <c r="A428" s="225"/>
      <c r="B428" s="226"/>
      <c r="C428" s="227"/>
      <c r="D428" s="227"/>
      <c r="E428" s="229"/>
      <c r="F428" s="230"/>
      <c r="G428" s="231" t="str">
        <f aca="false">IF(COUNTIFS(4_Titulados!$A$3:$A$200,"="&amp;J428)&lt;&gt;1,"","Titulado")</f>
        <v/>
      </c>
      <c r="H428" s="232"/>
      <c r="I428" s="233"/>
      <c r="J428" s="239"/>
      <c r="K428" s="240"/>
      <c r="L428" s="241"/>
      <c r="M428" s="242"/>
      <c r="N428" s="238"/>
    </row>
    <row r="429" customFormat="false" ht="21" hidden="false" customHeight="true" outlineLevel="0" collapsed="false">
      <c r="A429" s="225"/>
      <c r="B429" s="226"/>
      <c r="C429" s="227"/>
      <c r="D429" s="227"/>
      <c r="E429" s="229"/>
      <c r="F429" s="230"/>
      <c r="G429" s="231" t="str">
        <f aca="false">IF(COUNTIFS(4_Titulados!$A$3:$A$200,"="&amp;J429)&lt;&gt;1,"","Titulado")</f>
        <v/>
      </c>
      <c r="H429" s="232"/>
      <c r="I429" s="233"/>
      <c r="J429" s="239"/>
      <c r="K429" s="240"/>
      <c r="L429" s="241"/>
      <c r="M429" s="242"/>
      <c r="N429" s="238"/>
    </row>
    <row r="430" customFormat="false" ht="21" hidden="false" customHeight="true" outlineLevel="0" collapsed="false">
      <c r="A430" s="225"/>
      <c r="B430" s="226"/>
      <c r="C430" s="227"/>
      <c r="D430" s="227"/>
      <c r="E430" s="229"/>
      <c r="F430" s="230"/>
      <c r="G430" s="231" t="str">
        <f aca="false">IF(COUNTIFS(4_Titulados!$A$3:$A$200,"="&amp;J430)&lt;&gt;1,"","Titulado")</f>
        <v/>
      </c>
      <c r="H430" s="232"/>
      <c r="I430" s="233"/>
      <c r="J430" s="239"/>
      <c r="K430" s="240"/>
      <c r="L430" s="241"/>
      <c r="M430" s="242"/>
      <c r="N430" s="238"/>
    </row>
    <row r="431" customFormat="false" ht="21" hidden="false" customHeight="true" outlineLevel="0" collapsed="false">
      <c r="A431" s="225"/>
      <c r="B431" s="226"/>
      <c r="C431" s="227"/>
      <c r="D431" s="227"/>
      <c r="E431" s="229"/>
      <c r="F431" s="230"/>
      <c r="G431" s="231" t="str">
        <f aca="false">IF(COUNTIFS(4_Titulados!$A$3:$A$200,"="&amp;J431)&lt;&gt;1,"","Titulado")</f>
        <v/>
      </c>
      <c r="H431" s="232"/>
      <c r="I431" s="233"/>
      <c r="J431" s="239"/>
      <c r="K431" s="240"/>
      <c r="L431" s="241"/>
      <c r="M431" s="242"/>
      <c r="N431" s="238"/>
    </row>
    <row r="432" customFormat="false" ht="21" hidden="false" customHeight="true" outlineLevel="0" collapsed="false">
      <c r="A432" s="225"/>
      <c r="B432" s="226"/>
      <c r="C432" s="227"/>
      <c r="D432" s="227"/>
      <c r="E432" s="229"/>
      <c r="F432" s="230"/>
      <c r="G432" s="231" t="str">
        <f aca="false">IF(COUNTIFS(4_Titulados!$A$3:$A$200,"="&amp;J432)&lt;&gt;1,"","Titulado")</f>
        <v/>
      </c>
      <c r="H432" s="232"/>
      <c r="I432" s="233"/>
      <c r="J432" s="239"/>
      <c r="K432" s="243"/>
      <c r="L432" s="244"/>
      <c r="M432" s="245"/>
      <c r="N432" s="238"/>
    </row>
    <row r="433" customFormat="false" ht="27" hidden="false" customHeight="true" outlineLevel="0" collapsed="false">
      <c r="A433" s="225" t="n">
        <f aca="false">A426+1</f>
        <v>62</v>
      </c>
      <c r="B433" s="226"/>
      <c r="C433" s="227"/>
      <c r="D433" s="228"/>
      <c r="E433" s="229" t="str">
        <f aca="false">IF(COUNTIFS(L433:L439,"&lt;&gt;"&amp;"")&gt;0,"Graduando coautor","")</f>
        <v/>
      </c>
      <c r="F433" s="230" t="str">
        <f aca="false">IF(COUNTIFS(J433:J439,"&lt;&gt;"&amp;"")&gt;0,"Pos-graduando coautor","")</f>
        <v/>
      </c>
      <c r="G433" s="231" t="str">
        <f aca="false">IF(COUNTIFS(4_Titulados!$A$3:$A$200,"="&amp;J433)&lt;&gt;1,"","Titulado")</f>
        <v/>
      </c>
      <c r="H433" s="232"/>
      <c r="I433" s="233"/>
      <c r="J433" s="234"/>
      <c r="K433" s="235"/>
      <c r="L433" s="236"/>
      <c r="M433" s="237"/>
      <c r="N433" s="238"/>
    </row>
    <row r="434" customFormat="false" ht="21" hidden="false" customHeight="true" outlineLevel="0" collapsed="false">
      <c r="A434" s="225"/>
      <c r="B434" s="226"/>
      <c r="C434" s="227"/>
      <c r="D434" s="227"/>
      <c r="E434" s="229"/>
      <c r="F434" s="230"/>
      <c r="G434" s="231" t="str">
        <f aca="false">IF(COUNTIFS(4_Titulados!$A$3:$A$200,"="&amp;J434)&lt;&gt;1,"","Titulado")</f>
        <v/>
      </c>
      <c r="H434" s="232"/>
      <c r="I434" s="233"/>
      <c r="J434" s="239"/>
      <c r="K434" s="240"/>
      <c r="L434" s="241"/>
      <c r="M434" s="242"/>
      <c r="N434" s="238"/>
    </row>
    <row r="435" customFormat="false" ht="21" hidden="false" customHeight="true" outlineLevel="0" collapsed="false">
      <c r="A435" s="225"/>
      <c r="B435" s="226"/>
      <c r="C435" s="227"/>
      <c r="D435" s="227"/>
      <c r="E435" s="229"/>
      <c r="F435" s="230"/>
      <c r="G435" s="231" t="str">
        <f aca="false">IF(COUNTIFS(4_Titulados!$A$3:$A$200,"="&amp;J435)&lt;&gt;1,"","Titulado")</f>
        <v/>
      </c>
      <c r="H435" s="232"/>
      <c r="I435" s="233"/>
      <c r="J435" s="239"/>
      <c r="K435" s="240"/>
      <c r="L435" s="241"/>
      <c r="M435" s="242"/>
      <c r="N435" s="238"/>
    </row>
    <row r="436" customFormat="false" ht="21" hidden="false" customHeight="true" outlineLevel="0" collapsed="false">
      <c r="A436" s="225"/>
      <c r="B436" s="226"/>
      <c r="C436" s="227"/>
      <c r="D436" s="227"/>
      <c r="E436" s="229"/>
      <c r="F436" s="230"/>
      <c r="G436" s="231" t="str">
        <f aca="false">IF(COUNTIFS(4_Titulados!$A$3:$A$200,"="&amp;J436)&lt;&gt;1,"","Titulado")</f>
        <v/>
      </c>
      <c r="H436" s="232"/>
      <c r="I436" s="233"/>
      <c r="J436" s="239"/>
      <c r="K436" s="240"/>
      <c r="L436" s="241"/>
      <c r="M436" s="242"/>
      <c r="N436" s="238"/>
    </row>
    <row r="437" customFormat="false" ht="21" hidden="false" customHeight="true" outlineLevel="0" collapsed="false">
      <c r="A437" s="225"/>
      <c r="B437" s="226"/>
      <c r="C437" s="227"/>
      <c r="D437" s="227"/>
      <c r="E437" s="229"/>
      <c r="F437" s="230"/>
      <c r="G437" s="231" t="str">
        <f aca="false">IF(COUNTIFS(4_Titulados!$A$3:$A$200,"="&amp;J437)&lt;&gt;1,"","Titulado")</f>
        <v/>
      </c>
      <c r="H437" s="232"/>
      <c r="I437" s="233"/>
      <c r="J437" s="239"/>
      <c r="K437" s="240"/>
      <c r="L437" s="241"/>
      <c r="M437" s="242"/>
      <c r="N437" s="238"/>
    </row>
    <row r="438" customFormat="false" ht="21" hidden="false" customHeight="true" outlineLevel="0" collapsed="false">
      <c r="A438" s="225"/>
      <c r="B438" s="226"/>
      <c r="C438" s="227"/>
      <c r="D438" s="227"/>
      <c r="E438" s="229"/>
      <c r="F438" s="230"/>
      <c r="G438" s="231" t="str">
        <f aca="false">IF(COUNTIFS(4_Titulados!$A$3:$A$200,"="&amp;J438)&lt;&gt;1,"","Titulado")</f>
        <v/>
      </c>
      <c r="H438" s="232"/>
      <c r="I438" s="233"/>
      <c r="J438" s="239"/>
      <c r="K438" s="240"/>
      <c r="L438" s="241"/>
      <c r="M438" s="242"/>
      <c r="N438" s="238"/>
    </row>
    <row r="439" customFormat="false" ht="21" hidden="false" customHeight="true" outlineLevel="0" collapsed="false">
      <c r="A439" s="225"/>
      <c r="B439" s="226"/>
      <c r="C439" s="227"/>
      <c r="D439" s="227"/>
      <c r="E439" s="229"/>
      <c r="F439" s="230"/>
      <c r="G439" s="231" t="str">
        <f aca="false">IF(COUNTIFS(4_Titulados!$A$3:$A$200,"="&amp;J439)&lt;&gt;1,"","Titulado")</f>
        <v/>
      </c>
      <c r="H439" s="232"/>
      <c r="I439" s="233"/>
      <c r="J439" s="239"/>
      <c r="K439" s="243"/>
      <c r="L439" s="244"/>
      <c r="M439" s="245"/>
      <c r="N439" s="238"/>
    </row>
    <row r="440" customFormat="false" ht="27" hidden="false" customHeight="true" outlineLevel="0" collapsed="false">
      <c r="A440" s="225" t="n">
        <f aca="false">A433+1</f>
        <v>63</v>
      </c>
      <c r="B440" s="226"/>
      <c r="C440" s="227"/>
      <c r="D440" s="228"/>
      <c r="E440" s="229" t="str">
        <f aca="false">IF(COUNTIFS(L440:L446,"&lt;&gt;"&amp;"")&gt;0,"Graduando coautor","")</f>
        <v/>
      </c>
      <c r="F440" s="230" t="str">
        <f aca="false">IF(COUNTIFS(J440:J446,"&lt;&gt;"&amp;"")&gt;0,"Pos-graduando coautor","")</f>
        <v/>
      </c>
      <c r="G440" s="231" t="str">
        <f aca="false">IF(COUNTIFS(4_Titulados!$A$3:$A$200,"="&amp;J440)&lt;&gt;1,"","Titulado")</f>
        <v/>
      </c>
      <c r="H440" s="232"/>
      <c r="I440" s="233"/>
      <c r="J440" s="234"/>
      <c r="K440" s="235"/>
      <c r="L440" s="236"/>
      <c r="M440" s="237"/>
      <c r="N440" s="238"/>
    </row>
    <row r="441" customFormat="false" ht="21" hidden="false" customHeight="true" outlineLevel="0" collapsed="false">
      <c r="A441" s="225"/>
      <c r="B441" s="226"/>
      <c r="C441" s="227"/>
      <c r="D441" s="227"/>
      <c r="E441" s="229"/>
      <c r="F441" s="230"/>
      <c r="G441" s="231" t="str">
        <f aca="false">IF(COUNTIFS(4_Titulados!$A$3:$A$200,"="&amp;J441)&lt;&gt;1,"","Titulado")</f>
        <v/>
      </c>
      <c r="H441" s="232"/>
      <c r="I441" s="233"/>
      <c r="J441" s="239"/>
      <c r="K441" s="240"/>
      <c r="L441" s="241"/>
      <c r="M441" s="242"/>
      <c r="N441" s="238"/>
    </row>
    <row r="442" customFormat="false" ht="21" hidden="false" customHeight="true" outlineLevel="0" collapsed="false">
      <c r="A442" s="225"/>
      <c r="B442" s="226"/>
      <c r="C442" s="227"/>
      <c r="D442" s="227"/>
      <c r="E442" s="229"/>
      <c r="F442" s="230"/>
      <c r="G442" s="231" t="str">
        <f aca="false">IF(COUNTIFS(4_Titulados!$A$3:$A$200,"="&amp;J442)&lt;&gt;1,"","Titulado")</f>
        <v/>
      </c>
      <c r="H442" s="232"/>
      <c r="I442" s="233"/>
      <c r="J442" s="239"/>
      <c r="K442" s="240"/>
      <c r="L442" s="241"/>
      <c r="M442" s="242"/>
      <c r="N442" s="238"/>
    </row>
    <row r="443" customFormat="false" ht="21" hidden="false" customHeight="true" outlineLevel="0" collapsed="false">
      <c r="A443" s="225"/>
      <c r="B443" s="226"/>
      <c r="C443" s="227"/>
      <c r="D443" s="227"/>
      <c r="E443" s="229"/>
      <c r="F443" s="230"/>
      <c r="G443" s="231" t="str">
        <f aca="false">IF(COUNTIFS(4_Titulados!$A$3:$A$200,"="&amp;J443)&lt;&gt;1,"","Titulado")</f>
        <v/>
      </c>
      <c r="H443" s="232"/>
      <c r="I443" s="233"/>
      <c r="J443" s="239"/>
      <c r="K443" s="240"/>
      <c r="L443" s="241"/>
      <c r="M443" s="242"/>
      <c r="N443" s="238"/>
    </row>
    <row r="444" customFormat="false" ht="21" hidden="false" customHeight="true" outlineLevel="0" collapsed="false">
      <c r="A444" s="225"/>
      <c r="B444" s="226"/>
      <c r="C444" s="227"/>
      <c r="D444" s="227"/>
      <c r="E444" s="229"/>
      <c r="F444" s="230"/>
      <c r="G444" s="231" t="str">
        <f aca="false">IF(COUNTIFS(4_Titulados!$A$3:$A$200,"="&amp;J444)&lt;&gt;1,"","Titulado")</f>
        <v/>
      </c>
      <c r="H444" s="232"/>
      <c r="I444" s="233"/>
      <c r="J444" s="239"/>
      <c r="K444" s="240"/>
      <c r="L444" s="241"/>
      <c r="M444" s="242"/>
      <c r="N444" s="238"/>
    </row>
    <row r="445" customFormat="false" ht="21" hidden="false" customHeight="true" outlineLevel="0" collapsed="false">
      <c r="A445" s="225"/>
      <c r="B445" s="226"/>
      <c r="C445" s="227"/>
      <c r="D445" s="227"/>
      <c r="E445" s="229"/>
      <c r="F445" s="230"/>
      <c r="G445" s="231" t="str">
        <f aca="false">IF(COUNTIFS(4_Titulados!$A$3:$A$200,"="&amp;J445)&lt;&gt;1,"","Titulado")</f>
        <v/>
      </c>
      <c r="H445" s="232"/>
      <c r="I445" s="233"/>
      <c r="J445" s="239"/>
      <c r="K445" s="240"/>
      <c r="L445" s="241"/>
      <c r="M445" s="242"/>
      <c r="N445" s="238"/>
    </row>
    <row r="446" customFormat="false" ht="21" hidden="false" customHeight="true" outlineLevel="0" collapsed="false">
      <c r="A446" s="225"/>
      <c r="B446" s="226"/>
      <c r="C446" s="227"/>
      <c r="D446" s="227"/>
      <c r="E446" s="229"/>
      <c r="F446" s="230"/>
      <c r="G446" s="231" t="str">
        <f aca="false">IF(COUNTIFS(4_Titulados!$A$3:$A$200,"="&amp;J446)&lt;&gt;1,"","Titulado")</f>
        <v/>
      </c>
      <c r="H446" s="232"/>
      <c r="I446" s="233"/>
      <c r="J446" s="239"/>
      <c r="K446" s="243"/>
      <c r="L446" s="244"/>
      <c r="M446" s="245"/>
      <c r="N446" s="238"/>
    </row>
    <row r="447" customFormat="false" ht="27" hidden="false" customHeight="true" outlineLevel="0" collapsed="false">
      <c r="A447" s="225" t="n">
        <f aca="false">A440+1</f>
        <v>64</v>
      </c>
      <c r="B447" s="226"/>
      <c r="C447" s="227"/>
      <c r="D447" s="228"/>
      <c r="E447" s="229" t="str">
        <f aca="false">IF(COUNTIFS(L447:L453,"&lt;&gt;"&amp;"")&gt;0,"Graduando coautor","")</f>
        <v/>
      </c>
      <c r="F447" s="230" t="str">
        <f aca="false">IF(COUNTIFS(J447:J453,"&lt;&gt;"&amp;"")&gt;0,"Pos-graduando coautor","")</f>
        <v/>
      </c>
      <c r="G447" s="231" t="str">
        <f aca="false">IF(COUNTIFS(4_Titulados!$A$3:$A$200,"="&amp;J447)&lt;&gt;1,"","Titulado")</f>
        <v/>
      </c>
      <c r="H447" s="232"/>
      <c r="I447" s="233"/>
      <c r="J447" s="234"/>
      <c r="K447" s="235"/>
      <c r="L447" s="236"/>
      <c r="M447" s="237"/>
      <c r="N447" s="238"/>
    </row>
    <row r="448" customFormat="false" ht="21" hidden="false" customHeight="true" outlineLevel="0" collapsed="false">
      <c r="A448" s="225"/>
      <c r="B448" s="226"/>
      <c r="C448" s="227"/>
      <c r="D448" s="227"/>
      <c r="E448" s="229"/>
      <c r="F448" s="230"/>
      <c r="G448" s="231" t="str">
        <f aca="false">IF(COUNTIFS(4_Titulados!$A$3:$A$200,"="&amp;J448)&lt;&gt;1,"","Titulado")</f>
        <v/>
      </c>
      <c r="H448" s="232"/>
      <c r="I448" s="233"/>
      <c r="J448" s="239"/>
      <c r="K448" s="240"/>
      <c r="L448" s="241"/>
      <c r="M448" s="242"/>
      <c r="N448" s="238"/>
    </row>
    <row r="449" customFormat="false" ht="21" hidden="false" customHeight="true" outlineLevel="0" collapsed="false">
      <c r="A449" s="225"/>
      <c r="B449" s="226"/>
      <c r="C449" s="227"/>
      <c r="D449" s="227"/>
      <c r="E449" s="229"/>
      <c r="F449" s="230"/>
      <c r="G449" s="231" t="str">
        <f aca="false">IF(COUNTIFS(4_Titulados!$A$3:$A$200,"="&amp;J449)&lt;&gt;1,"","Titulado")</f>
        <v/>
      </c>
      <c r="H449" s="232"/>
      <c r="I449" s="233"/>
      <c r="J449" s="239"/>
      <c r="K449" s="240"/>
      <c r="L449" s="241"/>
      <c r="M449" s="242"/>
      <c r="N449" s="238"/>
    </row>
    <row r="450" customFormat="false" ht="21" hidden="false" customHeight="true" outlineLevel="0" collapsed="false">
      <c r="A450" s="225"/>
      <c r="B450" s="226"/>
      <c r="C450" s="227"/>
      <c r="D450" s="227"/>
      <c r="E450" s="229"/>
      <c r="F450" s="230"/>
      <c r="G450" s="231" t="str">
        <f aca="false">IF(COUNTIFS(4_Titulados!$A$3:$A$200,"="&amp;J450)&lt;&gt;1,"","Titulado")</f>
        <v/>
      </c>
      <c r="H450" s="232"/>
      <c r="I450" s="233"/>
      <c r="J450" s="239"/>
      <c r="K450" s="240"/>
      <c r="L450" s="241"/>
      <c r="M450" s="242"/>
      <c r="N450" s="238"/>
    </row>
    <row r="451" customFormat="false" ht="21" hidden="false" customHeight="true" outlineLevel="0" collapsed="false">
      <c r="A451" s="225"/>
      <c r="B451" s="226"/>
      <c r="C451" s="227"/>
      <c r="D451" s="227"/>
      <c r="E451" s="229"/>
      <c r="F451" s="230"/>
      <c r="G451" s="231" t="str">
        <f aca="false">IF(COUNTIFS(4_Titulados!$A$3:$A$200,"="&amp;J451)&lt;&gt;1,"","Titulado")</f>
        <v/>
      </c>
      <c r="H451" s="232"/>
      <c r="I451" s="233"/>
      <c r="J451" s="239"/>
      <c r="K451" s="240"/>
      <c r="L451" s="241"/>
      <c r="M451" s="242"/>
      <c r="N451" s="238"/>
    </row>
    <row r="452" customFormat="false" ht="21" hidden="false" customHeight="true" outlineLevel="0" collapsed="false">
      <c r="A452" s="225"/>
      <c r="B452" s="226"/>
      <c r="C452" s="227"/>
      <c r="D452" s="227"/>
      <c r="E452" s="229"/>
      <c r="F452" s="230"/>
      <c r="G452" s="231" t="str">
        <f aca="false">IF(COUNTIFS(4_Titulados!$A$3:$A$200,"="&amp;J452)&lt;&gt;1,"","Titulado")</f>
        <v/>
      </c>
      <c r="H452" s="232"/>
      <c r="I452" s="233"/>
      <c r="J452" s="239"/>
      <c r="K452" s="240"/>
      <c r="L452" s="241"/>
      <c r="M452" s="242"/>
      <c r="N452" s="238"/>
    </row>
    <row r="453" customFormat="false" ht="21" hidden="false" customHeight="true" outlineLevel="0" collapsed="false">
      <c r="A453" s="225"/>
      <c r="B453" s="226"/>
      <c r="C453" s="227"/>
      <c r="D453" s="227"/>
      <c r="E453" s="229"/>
      <c r="F453" s="230"/>
      <c r="G453" s="231" t="str">
        <f aca="false">IF(COUNTIFS(4_Titulados!$A$3:$A$200,"="&amp;J453)&lt;&gt;1,"","Titulado")</f>
        <v/>
      </c>
      <c r="H453" s="232"/>
      <c r="I453" s="233"/>
      <c r="J453" s="239"/>
      <c r="K453" s="243"/>
      <c r="L453" s="244"/>
      <c r="M453" s="245"/>
      <c r="N453" s="238"/>
    </row>
    <row r="454" customFormat="false" ht="27" hidden="false" customHeight="true" outlineLevel="0" collapsed="false">
      <c r="A454" s="225" t="n">
        <f aca="false">A447+1</f>
        <v>65</v>
      </c>
      <c r="B454" s="226"/>
      <c r="C454" s="227"/>
      <c r="D454" s="228"/>
      <c r="E454" s="229" t="str">
        <f aca="false">IF(COUNTIFS(L454:L460,"&lt;&gt;"&amp;"")&gt;0,"Graduando coautor","")</f>
        <v/>
      </c>
      <c r="F454" s="230" t="str">
        <f aca="false">IF(COUNTIFS(J454:J460,"&lt;&gt;"&amp;"")&gt;0,"Pos-graduando coautor","")</f>
        <v/>
      </c>
      <c r="G454" s="231" t="str">
        <f aca="false">IF(COUNTIFS(4_Titulados!$A$3:$A$200,"="&amp;J454)&lt;&gt;1,"","Titulado")</f>
        <v/>
      </c>
      <c r="H454" s="232"/>
      <c r="I454" s="233"/>
      <c r="J454" s="234"/>
      <c r="K454" s="235"/>
      <c r="L454" s="236"/>
      <c r="M454" s="237"/>
      <c r="N454" s="238"/>
    </row>
    <row r="455" customFormat="false" ht="21" hidden="false" customHeight="true" outlineLevel="0" collapsed="false">
      <c r="A455" s="225"/>
      <c r="B455" s="226"/>
      <c r="C455" s="227"/>
      <c r="D455" s="227"/>
      <c r="E455" s="229"/>
      <c r="F455" s="230"/>
      <c r="G455" s="231" t="str">
        <f aca="false">IF(COUNTIFS(4_Titulados!$A$3:$A$200,"="&amp;J455)&lt;&gt;1,"","Titulado")</f>
        <v/>
      </c>
      <c r="H455" s="232"/>
      <c r="I455" s="233"/>
      <c r="J455" s="239"/>
      <c r="K455" s="240"/>
      <c r="L455" s="241"/>
      <c r="M455" s="242"/>
      <c r="N455" s="238"/>
    </row>
    <row r="456" customFormat="false" ht="21" hidden="false" customHeight="true" outlineLevel="0" collapsed="false">
      <c r="A456" s="225"/>
      <c r="B456" s="226"/>
      <c r="C456" s="227"/>
      <c r="D456" s="227"/>
      <c r="E456" s="229"/>
      <c r="F456" s="230"/>
      <c r="G456" s="231" t="str">
        <f aca="false">IF(COUNTIFS(4_Titulados!$A$3:$A$200,"="&amp;J456)&lt;&gt;1,"","Titulado")</f>
        <v/>
      </c>
      <c r="H456" s="232"/>
      <c r="I456" s="233"/>
      <c r="J456" s="239"/>
      <c r="K456" s="240"/>
      <c r="L456" s="241"/>
      <c r="M456" s="242"/>
      <c r="N456" s="238"/>
    </row>
    <row r="457" customFormat="false" ht="21" hidden="false" customHeight="true" outlineLevel="0" collapsed="false">
      <c r="A457" s="225"/>
      <c r="B457" s="226"/>
      <c r="C457" s="227"/>
      <c r="D457" s="227"/>
      <c r="E457" s="229"/>
      <c r="F457" s="230"/>
      <c r="G457" s="231" t="str">
        <f aca="false">IF(COUNTIFS(4_Titulados!$A$3:$A$200,"="&amp;J457)&lt;&gt;1,"","Titulado")</f>
        <v/>
      </c>
      <c r="H457" s="232"/>
      <c r="I457" s="233"/>
      <c r="J457" s="239"/>
      <c r="K457" s="240"/>
      <c r="L457" s="241"/>
      <c r="M457" s="242"/>
      <c r="N457" s="238"/>
    </row>
    <row r="458" customFormat="false" ht="21" hidden="false" customHeight="true" outlineLevel="0" collapsed="false">
      <c r="A458" s="225"/>
      <c r="B458" s="226"/>
      <c r="C458" s="227"/>
      <c r="D458" s="227"/>
      <c r="E458" s="229"/>
      <c r="F458" s="230"/>
      <c r="G458" s="231" t="str">
        <f aca="false">IF(COUNTIFS(4_Titulados!$A$3:$A$200,"="&amp;J458)&lt;&gt;1,"","Titulado")</f>
        <v/>
      </c>
      <c r="H458" s="232"/>
      <c r="I458" s="233"/>
      <c r="J458" s="239"/>
      <c r="K458" s="240"/>
      <c r="L458" s="241"/>
      <c r="M458" s="242"/>
      <c r="N458" s="238"/>
    </row>
    <row r="459" customFormat="false" ht="21" hidden="false" customHeight="true" outlineLevel="0" collapsed="false">
      <c r="A459" s="225"/>
      <c r="B459" s="226"/>
      <c r="C459" s="227"/>
      <c r="D459" s="227"/>
      <c r="E459" s="229"/>
      <c r="F459" s="230"/>
      <c r="G459" s="231" t="str">
        <f aca="false">IF(COUNTIFS(4_Titulados!$A$3:$A$200,"="&amp;J459)&lt;&gt;1,"","Titulado")</f>
        <v/>
      </c>
      <c r="H459" s="232"/>
      <c r="I459" s="233"/>
      <c r="J459" s="239"/>
      <c r="K459" s="240"/>
      <c r="L459" s="241"/>
      <c r="M459" s="242"/>
      <c r="N459" s="238"/>
    </row>
    <row r="460" customFormat="false" ht="21" hidden="false" customHeight="true" outlineLevel="0" collapsed="false">
      <c r="A460" s="225"/>
      <c r="B460" s="226"/>
      <c r="C460" s="227"/>
      <c r="D460" s="227"/>
      <c r="E460" s="229"/>
      <c r="F460" s="230"/>
      <c r="G460" s="231" t="str">
        <f aca="false">IF(COUNTIFS(4_Titulados!$A$3:$A$200,"="&amp;J460)&lt;&gt;1,"","Titulado")</f>
        <v/>
      </c>
      <c r="H460" s="232"/>
      <c r="I460" s="233"/>
      <c r="J460" s="239"/>
      <c r="K460" s="243"/>
      <c r="L460" s="244"/>
      <c r="M460" s="245"/>
      <c r="N460" s="238"/>
    </row>
    <row r="461" customFormat="false" ht="27" hidden="false" customHeight="true" outlineLevel="0" collapsed="false">
      <c r="A461" s="225" t="n">
        <f aca="false">A454+1</f>
        <v>66</v>
      </c>
      <c r="B461" s="226"/>
      <c r="C461" s="227"/>
      <c r="D461" s="228"/>
      <c r="E461" s="229" t="str">
        <f aca="false">IF(COUNTIFS(L461:L467,"&lt;&gt;"&amp;"")&gt;0,"Graduando coautor","")</f>
        <v/>
      </c>
      <c r="F461" s="230" t="str">
        <f aca="false">IF(COUNTIFS(J461:J467,"&lt;&gt;"&amp;"")&gt;0,"Pos-graduando coautor","")</f>
        <v/>
      </c>
      <c r="G461" s="231" t="str">
        <f aca="false">IF(COUNTIFS(4_Titulados!$A$3:$A$200,"="&amp;J461)&lt;&gt;1,"","Titulado")</f>
        <v/>
      </c>
      <c r="H461" s="232"/>
      <c r="I461" s="233"/>
      <c r="J461" s="234"/>
      <c r="K461" s="235"/>
      <c r="L461" s="236"/>
      <c r="M461" s="237"/>
      <c r="N461" s="238"/>
    </row>
    <row r="462" customFormat="false" ht="21" hidden="false" customHeight="true" outlineLevel="0" collapsed="false">
      <c r="A462" s="225"/>
      <c r="B462" s="226"/>
      <c r="C462" s="227"/>
      <c r="D462" s="227"/>
      <c r="E462" s="229"/>
      <c r="F462" s="230"/>
      <c r="G462" s="231" t="str">
        <f aca="false">IF(COUNTIFS(4_Titulados!$A$3:$A$200,"="&amp;J462)&lt;&gt;1,"","Titulado")</f>
        <v/>
      </c>
      <c r="H462" s="232"/>
      <c r="I462" s="233"/>
      <c r="J462" s="239"/>
      <c r="K462" s="240"/>
      <c r="L462" s="241"/>
      <c r="M462" s="242"/>
      <c r="N462" s="238"/>
    </row>
    <row r="463" customFormat="false" ht="21" hidden="false" customHeight="true" outlineLevel="0" collapsed="false">
      <c r="A463" s="225"/>
      <c r="B463" s="226"/>
      <c r="C463" s="227"/>
      <c r="D463" s="227"/>
      <c r="E463" s="229"/>
      <c r="F463" s="230"/>
      <c r="G463" s="231" t="str">
        <f aca="false">IF(COUNTIFS(4_Titulados!$A$3:$A$200,"="&amp;J463)&lt;&gt;1,"","Titulado")</f>
        <v/>
      </c>
      <c r="H463" s="232"/>
      <c r="I463" s="233"/>
      <c r="J463" s="239"/>
      <c r="K463" s="240"/>
      <c r="L463" s="241"/>
      <c r="M463" s="242"/>
      <c r="N463" s="238"/>
    </row>
    <row r="464" customFormat="false" ht="21" hidden="false" customHeight="true" outlineLevel="0" collapsed="false">
      <c r="A464" s="225"/>
      <c r="B464" s="226"/>
      <c r="C464" s="227"/>
      <c r="D464" s="227"/>
      <c r="E464" s="229"/>
      <c r="F464" s="230"/>
      <c r="G464" s="231" t="str">
        <f aca="false">IF(COUNTIFS(4_Titulados!$A$3:$A$200,"="&amp;J464)&lt;&gt;1,"","Titulado")</f>
        <v/>
      </c>
      <c r="H464" s="232"/>
      <c r="I464" s="233"/>
      <c r="J464" s="239"/>
      <c r="K464" s="240"/>
      <c r="L464" s="241"/>
      <c r="M464" s="242"/>
      <c r="N464" s="238"/>
    </row>
    <row r="465" customFormat="false" ht="21" hidden="false" customHeight="true" outlineLevel="0" collapsed="false">
      <c r="A465" s="225"/>
      <c r="B465" s="226"/>
      <c r="C465" s="227"/>
      <c r="D465" s="227"/>
      <c r="E465" s="229"/>
      <c r="F465" s="230"/>
      <c r="G465" s="231" t="str">
        <f aca="false">IF(COUNTIFS(4_Titulados!$A$3:$A$200,"="&amp;J465)&lt;&gt;1,"","Titulado")</f>
        <v/>
      </c>
      <c r="H465" s="232"/>
      <c r="I465" s="233"/>
      <c r="J465" s="239"/>
      <c r="K465" s="240"/>
      <c r="L465" s="241"/>
      <c r="M465" s="242"/>
      <c r="N465" s="238"/>
    </row>
    <row r="466" customFormat="false" ht="21" hidden="false" customHeight="true" outlineLevel="0" collapsed="false">
      <c r="A466" s="225"/>
      <c r="B466" s="226"/>
      <c r="C466" s="227"/>
      <c r="D466" s="227"/>
      <c r="E466" s="229"/>
      <c r="F466" s="230"/>
      <c r="G466" s="231" t="str">
        <f aca="false">IF(COUNTIFS(4_Titulados!$A$3:$A$200,"="&amp;J466)&lt;&gt;1,"","Titulado")</f>
        <v/>
      </c>
      <c r="H466" s="232"/>
      <c r="I466" s="233"/>
      <c r="J466" s="239"/>
      <c r="K466" s="240"/>
      <c r="L466" s="241"/>
      <c r="M466" s="242"/>
      <c r="N466" s="238"/>
    </row>
    <row r="467" customFormat="false" ht="21" hidden="false" customHeight="true" outlineLevel="0" collapsed="false">
      <c r="A467" s="225"/>
      <c r="B467" s="226"/>
      <c r="C467" s="227"/>
      <c r="D467" s="227"/>
      <c r="E467" s="229"/>
      <c r="F467" s="230"/>
      <c r="G467" s="231" t="str">
        <f aca="false">IF(COUNTIFS(4_Titulados!$A$3:$A$200,"="&amp;J467)&lt;&gt;1,"","Titulado")</f>
        <v/>
      </c>
      <c r="H467" s="232"/>
      <c r="I467" s="233"/>
      <c r="J467" s="239"/>
      <c r="K467" s="243"/>
      <c r="L467" s="244"/>
      <c r="M467" s="245"/>
      <c r="N467" s="238"/>
    </row>
    <row r="468" customFormat="false" ht="27" hidden="false" customHeight="true" outlineLevel="0" collapsed="false">
      <c r="A468" s="225" t="n">
        <f aca="false">A461+1</f>
        <v>67</v>
      </c>
      <c r="B468" s="226"/>
      <c r="C468" s="227"/>
      <c r="D468" s="228"/>
      <c r="E468" s="229" t="str">
        <f aca="false">IF(COUNTIFS(L468:L474,"&lt;&gt;"&amp;"")&gt;0,"Graduando coautor","")</f>
        <v/>
      </c>
      <c r="F468" s="230" t="str">
        <f aca="false">IF(COUNTIFS(J468:J474,"&lt;&gt;"&amp;"")&gt;0,"Pos-graduando coautor","")</f>
        <v/>
      </c>
      <c r="G468" s="231" t="str">
        <f aca="false">IF(COUNTIFS(4_Titulados!$A$3:$A$200,"="&amp;J468)&lt;&gt;1,"","Titulado")</f>
        <v/>
      </c>
      <c r="H468" s="232"/>
      <c r="I468" s="233"/>
      <c r="J468" s="234"/>
      <c r="K468" s="235"/>
      <c r="L468" s="236"/>
      <c r="M468" s="237"/>
      <c r="N468" s="238"/>
    </row>
    <row r="469" customFormat="false" ht="21" hidden="false" customHeight="true" outlineLevel="0" collapsed="false">
      <c r="A469" s="225"/>
      <c r="B469" s="226"/>
      <c r="C469" s="227"/>
      <c r="D469" s="227"/>
      <c r="E469" s="229"/>
      <c r="F469" s="230"/>
      <c r="G469" s="231" t="str">
        <f aca="false">IF(COUNTIFS(4_Titulados!$A$3:$A$200,"="&amp;J469)&lt;&gt;1,"","Titulado")</f>
        <v/>
      </c>
      <c r="H469" s="232"/>
      <c r="I469" s="233"/>
      <c r="J469" s="239"/>
      <c r="K469" s="240"/>
      <c r="L469" s="241"/>
      <c r="M469" s="242"/>
      <c r="N469" s="238"/>
    </row>
    <row r="470" customFormat="false" ht="21" hidden="false" customHeight="true" outlineLevel="0" collapsed="false">
      <c r="A470" s="225"/>
      <c r="B470" s="226"/>
      <c r="C470" s="227"/>
      <c r="D470" s="227"/>
      <c r="E470" s="229"/>
      <c r="F470" s="230"/>
      <c r="G470" s="231" t="str">
        <f aca="false">IF(COUNTIFS(4_Titulados!$A$3:$A$200,"="&amp;J470)&lt;&gt;1,"","Titulado")</f>
        <v/>
      </c>
      <c r="H470" s="232"/>
      <c r="I470" s="233"/>
      <c r="J470" s="239"/>
      <c r="K470" s="240"/>
      <c r="L470" s="241"/>
      <c r="M470" s="242"/>
      <c r="N470" s="238"/>
    </row>
    <row r="471" customFormat="false" ht="21" hidden="false" customHeight="true" outlineLevel="0" collapsed="false">
      <c r="A471" s="225"/>
      <c r="B471" s="226"/>
      <c r="C471" s="227"/>
      <c r="D471" s="227"/>
      <c r="E471" s="229"/>
      <c r="F471" s="230"/>
      <c r="G471" s="231" t="str">
        <f aca="false">IF(COUNTIFS(4_Titulados!$A$3:$A$200,"="&amp;J471)&lt;&gt;1,"","Titulado")</f>
        <v/>
      </c>
      <c r="H471" s="232"/>
      <c r="I471" s="233"/>
      <c r="J471" s="239"/>
      <c r="K471" s="240"/>
      <c r="L471" s="241"/>
      <c r="M471" s="242"/>
      <c r="N471" s="238"/>
    </row>
    <row r="472" customFormat="false" ht="21" hidden="false" customHeight="true" outlineLevel="0" collapsed="false">
      <c r="A472" s="225"/>
      <c r="B472" s="226"/>
      <c r="C472" s="227"/>
      <c r="D472" s="227"/>
      <c r="E472" s="229"/>
      <c r="F472" s="230"/>
      <c r="G472" s="231" t="str">
        <f aca="false">IF(COUNTIFS(4_Titulados!$A$3:$A$200,"="&amp;J472)&lt;&gt;1,"","Titulado")</f>
        <v/>
      </c>
      <c r="H472" s="232"/>
      <c r="I472" s="233"/>
      <c r="J472" s="239"/>
      <c r="K472" s="240"/>
      <c r="L472" s="241"/>
      <c r="M472" s="242"/>
      <c r="N472" s="238"/>
    </row>
    <row r="473" customFormat="false" ht="21" hidden="false" customHeight="true" outlineLevel="0" collapsed="false">
      <c r="A473" s="225"/>
      <c r="B473" s="226"/>
      <c r="C473" s="227"/>
      <c r="D473" s="227"/>
      <c r="E473" s="229"/>
      <c r="F473" s="230"/>
      <c r="G473" s="231" t="str">
        <f aca="false">IF(COUNTIFS(4_Titulados!$A$3:$A$200,"="&amp;J473)&lt;&gt;1,"","Titulado")</f>
        <v/>
      </c>
      <c r="H473" s="232"/>
      <c r="I473" s="233"/>
      <c r="J473" s="239"/>
      <c r="K473" s="240"/>
      <c r="L473" s="241"/>
      <c r="M473" s="242"/>
      <c r="N473" s="238"/>
    </row>
    <row r="474" customFormat="false" ht="21" hidden="false" customHeight="true" outlineLevel="0" collapsed="false">
      <c r="A474" s="225"/>
      <c r="B474" s="226"/>
      <c r="C474" s="227"/>
      <c r="D474" s="227"/>
      <c r="E474" s="229"/>
      <c r="F474" s="230"/>
      <c r="G474" s="231" t="str">
        <f aca="false">IF(COUNTIFS(4_Titulados!$A$3:$A$200,"="&amp;J474)&lt;&gt;1,"","Titulado")</f>
        <v/>
      </c>
      <c r="H474" s="232"/>
      <c r="I474" s="233"/>
      <c r="J474" s="239"/>
      <c r="K474" s="243"/>
      <c r="L474" s="244"/>
      <c r="M474" s="245"/>
      <c r="N474" s="238"/>
    </row>
    <row r="475" customFormat="false" ht="27" hidden="false" customHeight="true" outlineLevel="0" collapsed="false">
      <c r="A475" s="225" t="n">
        <f aca="false">A468+1</f>
        <v>68</v>
      </c>
      <c r="B475" s="226"/>
      <c r="C475" s="227"/>
      <c r="D475" s="228"/>
      <c r="E475" s="229" t="str">
        <f aca="false">IF(COUNTIFS(L475:L481,"&lt;&gt;"&amp;"")&gt;0,"Graduando coautor","")</f>
        <v/>
      </c>
      <c r="F475" s="230" t="str">
        <f aca="false">IF(COUNTIFS(J475:J481,"&lt;&gt;"&amp;"")&gt;0,"Pos-graduando coautor","")</f>
        <v/>
      </c>
      <c r="G475" s="231" t="str">
        <f aca="false">IF(COUNTIFS(4_Titulados!$A$3:$A$200,"="&amp;J475)&lt;&gt;1,"","Titulado")</f>
        <v/>
      </c>
      <c r="H475" s="232"/>
      <c r="I475" s="233"/>
      <c r="J475" s="234"/>
      <c r="K475" s="235"/>
      <c r="L475" s="236"/>
      <c r="M475" s="237"/>
      <c r="N475" s="238"/>
    </row>
    <row r="476" customFormat="false" ht="21" hidden="false" customHeight="true" outlineLevel="0" collapsed="false">
      <c r="A476" s="225"/>
      <c r="B476" s="226"/>
      <c r="C476" s="227"/>
      <c r="D476" s="227"/>
      <c r="E476" s="229"/>
      <c r="F476" s="230"/>
      <c r="G476" s="231" t="str">
        <f aca="false">IF(COUNTIFS(4_Titulados!$A$3:$A$200,"="&amp;J476)&lt;&gt;1,"","Titulado")</f>
        <v/>
      </c>
      <c r="H476" s="232"/>
      <c r="I476" s="233"/>
      <c r="J476" s="239"/>
      <c r="K476" s="240"/>
      <c r="L476" s="241"/>
      <c r="M476" s="242"/>
      <c r="N476" s="238"/>
    </row>
    <row r="477" customFormat="false" ht="21" hidden="false" customHeight="true" outlineLevel="0" collapsed="false">
      <c r="A477" s="225"/>
      <c r="B477" s="226"/>
      <c r="C477" s="227"/>
      <c r="D477" s="227"/>
      <c r="E477" s="229"/>
      <c r="F477" s="230"/>
      <c r="G477" s="231" t="str">
        <f aca="false">IF(COUNTIFS(4_Titulados!$A$3:$A$200,"="&amp;J477)&lt;&gt;1,"","Titulado")</f>
        <v/>
      </c>
      <c r="H477" s="232"/>
      <c r="I477" s="233"/>
      <c r="J477" s="239"/>
      <c r="K477" s="240"/>
      <c r="L477" s="241"/>
      <c r="M477" s="242"/>
      <c r="N477" s="238"/>
    </row>
    <row r="478" customFormat="false" ht="21" hidden="false" customHeight="true" outlineLevel="0" collapsed="false">
      <c r="A478" s="225"/>
      <c r="B478" s="226"/>
      <c r="C478" s="227"/>
      <c r="D478" s="227"/>
      <c r="E478" s="229"/>
      <c r="F478" s="230"/>
      <c r="G478" s="231" t="str">
        <f aca="false">IF(COUNTIFS(4_Titulados!$A$3:$A$200,"="&amp;J478)&lt;&gt;1,"","Titulado")</f>
        <v/>
      </c>
      <c r="H478" s="232"/>
      <c r="I478" s="233"/>
      <c r="J478" s="239"/>
      <c r="K478" s="240"/>
      <c r="L478" s="241"/>
      <c r="M478" s="242"/>
      <c r="N478" s="238"/>
    </row>
    <row r="479" customFormat="false" ht="21" hidden="false" customHeight="true" outlineLevel="0" collapsed="false">
      <c r="A479" s="225"/>
      <c r="B479" s="226"/>
      <c r="C479" s="227"/>
      <c r="D479" s="227"/>
      <c r="E479" s="229"/>
      <c r="F479" s="230"/>
      <c r="G479" s="231" t="str">
        <f aca="false">IF(COUNTIFS(4_Titulados!$A$3:$A$200,"="&amp;J479)&lt;&gt;1,"","Titulado")</f>
        <v/>
      </c>
      <c r="H479" s="232"/>
      <c r="I479" s="233"/>
      <c r="J479" s="239"/>
      <c r="K479" s="240"/>
      <c r="L479" s="241"/>
      <c r="M479" s="242"/>
      <c r="N479" s="238"/>
    </row>
    <row r="480" customFormat="false" ht="21" hidden="false" customHeight="true" outlineLevel="0" collapsed="false">
      <c r="A480" s="225"/>
      <c r="B480" s="226"/>
      <c r="C480" s="227"/>
      <c r="D480" s="227"/>
      <c r="E480" s="229"/>
      <c r="F480" s="230"/>
      <c r="G480" s="231" t="str">
        <f aca="false">IF(COUNTIFS(4_Titulados!$A$3:$A$200,"="&amp;J480)&lt;&gt;1,"","Titulado")</f>
        <v/>
      </c>
      <c r="H480" s="232"/>
      <c r="I480" s="233"/>
      <c r="J480" s="239"/>
      <c r="K480" s="240"/>
      <c r="L480" s="241"/>
      <c r="M480" s="242"/>
      <c r="N480" s="238"/>
    </row>
    <row r="481" customFormat="false" ht="21" hidden="false" customHeight="true" outlineLevel="0" collapsed="false">
      <c r="A481" s="225"/>
      <c r="B481" s="226"/>
      <c r="C481" s="227"/>
      <c r="D481" s="227"/>
      <c r="E481" s="229"/>
      <c r="F481" s="230"/>
      <c r="G481" s="231" t="str">
        <f aca="false">IF(COUNTIFS(4_Titulados!$A$3:$A$200,"="&amp;J481)&lt;&gt;1,"","Titulado")</f>
        <v/>
      </c>
      <c r="H481" s="232"/>
      <c r="I481" s="233"/>
      <c r="J481" s="239"/>
      <c r="K481" s="243"/>
      <c r="L481" s="244"/>
      <c r="M481" s="245"/>
      <c r="N481" s="238"/>
    </row>
    <row r="482" customFormat="false" ht="27" hidden="false" customHeight="true" outlineLevel="0" collapsed="false">
      <c r="A482" s="225" t="n">
        <f aca="false">A475+1</f>
        <v>69</v>
      </c>
      <c r="B482" s="226"/>
      <c r="C482" s="227"/>
      <c r="D482" s="228"/>
      <c r="E482" s="229" t="str">
        <f aca="false">IF(COUNTIFS(L482:L488,"&lt;&gt;"&amp;"")&gt;0,"Graduando coautor","")</f>
        <v/>
      </c>
      <c r="F482" s="230" t="str">
        <f aca="false">IF(COUNTIFS(J482:J488,"&lt;&gt;"&amp;"")&gt;0,"Pos-graduando coautor","")</f>
        <v/>
      </c>
      <c r="G482" s="231" t="str">
        <f aca="false">IF(COUNTIFS(4_Titulados!$A$3:$A$200,"="&amp;J482)&lt;&gt;1,"","Titulado")</f>
        <v/>
      </c>
      <c r="H482" s="232"/>
      <c r="I482" s="233"/>
      <c r="J482" s="234"/>
      <c r="K482" s="235"/>
      <c r="L482" s="236"/>
      <c r="M482" s="237"/>
      <c r="N482" s="238"/>
    </row>
    <row r="483" customFormat="false" ht="21" hidden="false" customHeight="true" outlineLevel="0" collapsed="false">
      <c r="A483" s="225"/>
      <c r="B483" s="226"/>
      <c r="C483" s="227"/>
      <c r="D483" s="227"/>
      <c r="E483" s="229"/>
      <c r="F483" s="230"/>
      <c r="G483" s="231" t="str">
        <f aca="false">IF(COUNTIFS(4_Titulados!$A$3:$A$200,"="&amp;J483)&lt;&gt;1,"","Titulado")</f>
        <v/>
      </c>
      <c r="H483" s="232"/>
      <c r="I483" s="233"/>
      <c r="J483" s="239"/>
      <c r="K483" s="240"/>
      <c r="L483" s="241"/>
      <c r="M483" s="242"/>
      <c r="N483" s="238"/>
    </row>
    <row r="484" customFormat="false" ht="21" hidden="false" customHeight="true" outlineLevel="0" collapsed="false">
      <c r="A484" s="225"/>
      <c r="B484" s="226"/>
      <c r="C484" s="227"/>
      <c r="D484" s="227"/>
      <c r="E484" s="229"/>
      <c r="F484" s="230"/>
      <c r="G484" s="231" t="str">
        <f aca="false">IF(COUNTIFS(4_Titulados!$A$3:$A$200,"="&amp;J484)&lt;&gt;1,"","Titulado")</f>
        <v/>
      </c>
      <c r="H484" s="232"/>
      <c r="I484" s="233"/>
      <c r="J484" s="239"/>
      <c r="K484" s="240"/>
      <c r="L484" s="241"/>
      <c r="M484" s="242"/>
      <c r="N484" s="238"/>
    </row>
    <row r="485" customFormat="false" ht="21" hidden="false" customHeight="true" outlineLevel="0" collapsed="false">
      <c r="A485" s="225"/>
      <c r="B485" s="226"/>
      <c r="C485" s="227"/>
      <c r="D485" s="227"/>
      <c r="E485" s="229"/>
      <c r="F485" s="230"/>
      <c r="G485" s="231" t="str">
        <f aca="false">IF(COUNTIFS(4_Titulados!$A$3:$A$200,"="&amp;J485)&lt;&gt;1,"","Titulado")</f>
        <v/>
      </c>
      <c r="H485" s="232"/>
      <c r="I485" s="233"/>
      <c r="J485" s="239"/>
      <c r="K485" s="240"/>
      <c r="L485" s="241"/>
      <c r="M485" s="242"/>
      <c r="N485" s="238"/>
    </row>
    <row r="486" customFormat="false" ht="21" hidden="false" customHeight="true" outlineLevel="0" collapsed="false">
      <c r="A486" s="225"/>
      <c r="B486" s="226"/>
      <c r="C486" s="227"/>
      <c r="D486" s="227"/>
      <c r="E486" s="229"/>
      <c r="F486" s="230"/>
      <c r="G486" s="231" t="str">
        <f aca="false">IF(COUNTIFS(4_Titulados!$A$3:$A$200,"="&amp;J486)&lt;&gt;1,"","Titulado")</f>
        <v/>
      </c>
      <c r="H486" s="232"/>
      <c r="I486" s="233"/>
      <c r="J486" s="239"/>
      <c r="K486" s="240"/>
      <c r="L486" s="241"/>
      <c r="M486" s="242"/>
      <c r="N486" s="238"/>
    </row>
    <row r="487" customFormat="false" ht="21" hidden="false" customHeight="true" outlineLevel="0" collapsed="false">
      <c r="A487" s="225"/>
      <c r="B487" s="226"/>
      <c r="C487" s="227"/>
      <c r="D487" s="227"/>
      <c r="E487" s="229"/>
      <c r="F487" s="230"/>
      <c r="G487" s="231" t="str">
        <f aca="false">IF(COUNTIFS(4_Titulados!$A$3:$A$200,"="&amp;J487)&lt;&gt;1,"","Titulado")</f>
        <v/>
      </c>
      <c r="H487" s="232"/>
      <c r="I487" s="233"/>
      <c r="J487" s="239"/>
      <c r="K487" s="240"/>
      <c r="L487" s="241"/>
      <c r="M487" s="242"/>
      <c r="N487" s="238"/>
    </row>
    <row r="488" customFormat="false" ht="21" hidden="false" customHeight="true" outlineLevel="0" collapsed="false">
      <c r="A488" s="225"/>
      <c r="B488" s="226"/>
      <c r="C488" s="227"/>
      <c r="D488" s="227"/>
      <c r="E488" s="229"/>
      <c r="F488" s="230"/>
      <c r="G488" s="231" t="str">
        <f aca="false">IF(COUNTIFS(4_Titulados!$A$3:$A$200,"="&amp;J488)&lt;&gt;1,"","Titulado")</f>
        <v/>
      </c>
      <c r="H488" s="232"/>
      <c r="I488" s="233"/>
      <c r="J488" s="239"/>
      <c r="K488" s="243"/>
      <c r="L488" s="244"/>
      <c r="M488" s="245"/>
      <c r="N488" s="238"/>
    </row>
    <row r="489" customFormat="false" ht="27" hidden="false" customHeight="true" outlineLevel="0" collapsed="false">
      <c r="A489" s="225" t="n">
        <f aca="false">A482+1</f>
        <v>70</v>
      </c>
      <c r="B489" s="226"/>
      <c r="C489" s="227"/>
      <c r="D489" s="228"/>
      <c r="E489" s="229" t="str">
        <f aca="false">IF(COUNTIFS(L489:L495,"&lt;&gt;"&amp;"")&gt;0,"Graduando coautor","")</f>
        <v/>
      </c>
      <c r="F489" s="230" t="str">
        <f aca="false">IF(COUNTIFS(J489:J495,"&lt;&gt;"&amp;"")&gt;0,"Pos-graduando coautor","")</f>
        <v/>
      </c>
      <c r="G489" s="231" t="str">
        <f aca="false">IF(COUNTIFS(4_Titulados!$A$3:$A$200,"="&amp;J489)&lt;&gt;1,"","Titulado")</f>
        <v/>
      </c>
      <c r="H489" s="232"/>
      <c r="I489" s="233"/>
      <c r="J489" s="234"/>
      <c r="K489" s="235"/>
      <c r="L489" s="236"/>
      <c r="M489" s="237"/>
      <c r="N489" s="238"/>
    </row>
    <row r="490" customFormat="false" ht="21" hidden="false" customHeight="true" outlineLevel="0" collapsed="false">
      <c r="A490" s="225"/>
      <c r="B490" s="226"/>
      <c r="C490" s="227"/>
      <c r="D490" s="227"/>
      <c r="E490" s="229"/>
      <c r="F490" s="230"/>
      <c r="G490" s="231" t="str">
        <f aca="false">IF(COUNTIFS(4_Titulados!$A$3:$A$200,"="&amp;J490)&lt;&gt;1,"","Titulado")</f>
        <v/>
      </c>
      <c r="H490" s="232"/>
      <c r="I490" s="233"/>
      <c r="J490" s="239"/>
      <c r="K490" s="240"/>
      <c r="L490" s="241"/>
      <c r="M490" s="242"/>
      <c r="N490" s="238"/>
    </row>
    <row r="491" customFormat="false" ht="21" hidden="false" customHeight="true" outlineLevel="0" collapsed="false">
      <c r="A491" s="225"/>
      <c r="B491" s="226"/>
      <c r="C491" s="227"/>
      <c r="D491" s="227"/>
      <c r="E491" s="229"/>
      <c r="F491" s="230"/>
      <c r="G491" s="231" t="str">
        <f aca="false">IF(COUNTIFS(4_Titulados!$A$3:$A$200,"="&amp;J491)&lt;&gt;1,"","Titulado")</f>
        <v/>
      </c>
      <c r="H491" s="232"/>
      <c r="I491" s="233"/>
      <c r="J491" s="239"/>
      <c r="K491" s="240"/>
      <c r="L491" s="241"/>
      <c r="M491" s="242"/>
      <c r="N491" s="238"/>
    </row>
    <row r="492" customFormat="false" ht="21" hidden="false" customHeight="true" outlineLevel="0" collapsed="false">
      <c r="A492" s="225"/>
      <c r="B492" s="226"/>
      <c r="C492" s="227"/>
      <c r="D492" s="227"/>
      <c r="E492" s="229"/>
      <c r="F492" s="230"/>
      <c r="G492" s="231" t="str">
        <f aca="false">IF(COUNTIFS(4_Titulados!$A$3:$A$200,"="&amp;J492)&lt;&gt;1,"","Titulado")</f>
        <v/>
      </c>
      <c r="H492" s="232"/>
      <c r="I492" s="233"/>
      <c r="J492" s="239"/>
      <c r="K492" s="240"/>
      <c r="L492" s="241"/>
      <c r="M492" s="242"/>
      <c r="N492" s="238"/>
    </row>
    <row r="493" customFormat="false" ht="21" hidden="false" customHeight="true" outlineLevel="0" collapsed="false">
      <c r="A493" s="225"/>
      <c r="B493" s="226"/>
      <c r="C493" s="227"/>
      <c r="D493" s="227"/>
      <c r="E493" s="229"/>
      <c r="F493" s="230"/>
      <c r="G493" s="231" t="str">
        <f aca="false">IF(COUNTIFS(4_Titulados!$A$3:$A$200,"="&amp;J493)&lt;&gt;1,"","Titulado")</f>
        <v/>
      </c>
      <c r="H493" s="232"/>
      <c r="I493" s="233"/>
      <c r="J493" s="239"/>
      <c r="K493" s="240"/>
      <c r="L493" s="241"/>
      <c r="M493" s="242"/>
      <c r="N493" s="238"/>
    </row>
    <row r="494" customFormat="false" ht="21" hidden="false" customHeight="true" outlineLevel="0" collapsed="false">
      <c r="A494" s="225"/>
      <c r="B494" s="226"/>
      <c r="C494" s="227"/>
      <c r="D494" s="227"/>
      <c r="E494" s="229"/>
      <c r="F494" s="230"/>
      <c r="G494" s="231" t="str">
        <f aca="false">IF(COUNTIFS(4_Titulados!$A$3:$A$200,"="&amp;J494)&lt;&gt;1,"","Titulado")</f>
        <v/>
      </c>
      <c r="H494" s="232"/>
      <c r="I494" s="233"/>
      <c r="J494" s="239"/>
      <c r="K494" s="240"/>
      <c r="L494" s="241"/>
      <c r="M494" s="242"/>
      <c r="N494" s="238"/>
    </row>
    <row r="495" customFormat="false" ht="21" hidden="false" customHeight="true" outlineLevel="0" collapsed="false">
      <c r="A495" s="225"/>
      <c r="B495" s="226"/>
      <c r="C495" s="227"/>
      <c r="D495" s="227"/>
      <c r="E495" s="229"/>
      <c r="F495" s="230"/>
      <c r="G495" s="231" t="str">
        <f aca="false">IF(COUNTIFS(4_Titulados!$A$3:$A$200,"="&amp;J495)&lt;&gt;1,"","Titulado")</f>
        <v/>
      </c>
      <c r="H495" s="232"/>
      <c r="I495" s="233"/>
      <c r="J495" s="239"/>
      <c r="K495" s="243"/>
      <c r="L495" s="244"/>
      <c r="M495" s="245"/>
      <c r="N495" s="238"/>
    </row>
    <row r="496" customFormat="false" ht="27" hidden="false" customHeight="true" outlineLevel="0" collapsed="false">
      <c r="A496" s="225" t="n">
        <f aca="false">A489+1</f>
        <v>71</v>
      </c>
      <c r="B496" s="226"/>
      <c r="C496" s="227"/>
      <c r="D496" s="228"/>
      <c r="E496" s="229" t="str">
        <f aca="false">IF(COUNTIFS(L496:L502,"&lt;&gt;"&amp;"")&gt;0,"Graduando coautor","")</f>
        <v/>
      </c>
      <c r="F496" s="230" t="str">
        <f aca="false">IF(COUNTIFS(J496:J502,"&lt;&gt;"&amp;"")&gt;0,"Pos-graduando coautor","")</f>
        <v/>
      </c>
      <c r="G496" s="231" t="str">
        <f aca="false">IF(COUNTIFS(4_Titulados!$A$3:$A$200,"="&amp;J496)&lt;&gt;1,"","Titulado")</f>
        <v/>
      </c>
      <c r="H496" s="232"/>
      <c r="I496" s="233"/>
      <c r="J496" s="234"/>
      <c r="K496" s="235"/>
      <c r="L496" s="236"/>
      <c r="M496" s="237"/>
      <c r="N496" s="238"/>
    </row>
    <row r="497" customFormat="false" ht="21" hidden="false" customHeight="true" outlineLevel="0" collapsed="false">
      <c r="A497" s="225"/>
      <c r="B497" s="226"/>
      <c r="C497" s="227"/>
      <c r="D497" s="227"/>
      <c r="E497" s="229"/>
      <c r="F497" s="230"/>
      <c r="G497" s="231" t="str">
        <f aca="false">IF(COUNTIFS(4_Titulados!$A$3:$A$200,"="&amp;J497)&lt;&gt;1,"","Titulado")</f>
        <v/>
      </c>
      <c r="H497" s="232"/>
      <c r="I497" s="233"/>
      <c r="J497" s="239"/>
      <c r="K497" s="240"/>
      <c r="L497" s="241"/>
      <c r="M497" s="242"/>
      <c r="N497" s="238"/>
    </row>
    <row r="498" customFormat="false" ht="21" hidden="false" customHeight="true" outlineLevel="0" collapsed="false">
      <c r="A498" s="225"/>
      <c r="B498" s="226"/>
      <c r="C498" s="227"/>
      <c r="D498" s="227"/>
      <c r="E498" s="229"/>
      <c r="F498" s="230"/>
      <c r="G498" s="231" t="str">
        <f aca="false">IF(COUNTIFS(4_Titulados!$A$3:$A$200,"="&amp;J498)&lt;&gt;1,"","Titulado")</f>
        <v/>
      </c>
      <c r="H498" s="232"/>
      <c r="I498" s="233"/>
      <c r="J498" s="239"/>
      <c r="K498" s="240"/>
      <c r="L498" s="241"/>
      <c r="M498" s="242"/>
      <c r="N498" s="238"/>
    </row>
    <row r="499" customFormat="false" ht="21" hidden="false" customHeight="true" outlineLevel="0" collapsed="false">
      <c r="A499" s="225"/>
      <c r="B499" s="226"/>
      <c r="C499" s="227"/>
      <c r="D499" s="227"/>
      <c r="E499" s="229"/>
      <c r="F499" s="230"/>
      <c r="G499" s="231" t="str">
        <f aca="false">IF(COUNTIFS(4_Titulados!$A$3:$A$200,"="&amp;J499)&lt;&gt;1,"","Titulado")</f>
        <v/>
      </c>
      <c r="H499" s="232"/>
      <c r="I499" s="233"/>
      <c r="J499" s="239"/>
      <c r="K499" s="240"/>
      <c r="L499" s="241"/>
      <c r="M499" s="242"/>
      <c r="N499" s="238"/>
    </row>
    <row r="500" customFormat="false" ht="21" hidden="false" customHeight="true" outlineLevel="0" collapsed="false">
      <c r="A500" s="225"/>
      <c r="B500" s="226"/>
      <c r="C500" s="227"/>
      <c r="D500" s="227"/>
      <c r="E500" s="229"/>
      <c r="F500" s="230"/>
      <c r="G500" s="231" t="str">
        <f aca="false">IF(COUNTIFS(4_Titulados!$A$3:$A$200,"="&amp;J500)&lt;&gt;1,"","Titulado")</f>
        <v/>
      </c>
      <c r="H500" s="232"/>
      <c r="I500" s="233"/>
      <c r="J500" s="239"/>
      <c r="K500" s="240"/>
      <c r="L500" s="241"/>
      <c r="M500" s="242"/>
      <c r="N500" s="238"/>
    </row>
    <row r="501" customFormat="false" ht="21" hidden="false" customHeight="true" outlineLevel="0" collapsed="false">
      <c r="A501" s="225"/>
      <c r="B501" s="226"/>
      <c r="C501" s="227"/>
      <c r="D501" s="227"/>
      <c r="E501" s="229"/>
      <c r="F501" s="230"/>
      <c r="G501" s="231" t="str">
        <f aca="false">IF(COUNTIFS(4_Titulados!$A$3:$A$200,"="&amp;J501)&lt;&gt;1,"","Titulado")</f>
        <v/>
      </c>
      <c r="H501" s="232"/>
      <c r="I501" s="233"/>
      <c r="J501" s="239"/>
      <c r="K501" s="240"/>
      <c r="L501" s="241"/>
      <c r="M501" s="242"/>
      <c r="N501" s="238"/>
    </row>
    <row r="502" customFormat="false" ht="21" hidden="false" customHeight="true" outlineLevel="0" collapsed="false">
      <c r="A502" s="225"/>
      <c r="B502" s="226"/>
      <c r="C502" s="227"/>
      <c r="D502" s="227"/>
      <c r="E502" s="229"/>
      <c r="F502" s="230"/>
      <c r="G502" s="231" t="str">
        <f aca="false">IF(COUNTIFS(4_Titulados!$A$3:$A$200,"="&amp;J502)&lt;&gt;1,"","Titulado")</f>
        <v/>
      </c>
      <c r="H502" s="232"/>
      <c r="I502" s="233"/>
      <c r="J502" s="239"/>
      <c r="K502" s="243"/>
      <c r="L502" s="244"/>
      <c r="M502" s="245"/>
      <c r="N502" s="238"/>
    </row>
    <row r="503" customFormat="false" ht="27" hidden="false" customHeight="true" outlineLevel="0" collapsed="false">
      <c r="A503" s="225" t="n">
        <f aca="false">A496+1</f>
        <v>72</v>
      </c>
      <c r="B503" s="226"/>
      <c r="C503" s="227"/>
      <c r="D503" s="228"/>
      <c r="E503" s="229" t="str">
        <f aca="false">IF(COUNTIFS(L503:L509,"&lt;&gt;"&amp;"")&gt;0,"Graduando coautor","")</f>
        <v/>
      </c>
      <c r="F503" s="230" t="str">
        <f aca="false">IF(COUNTIFS(J503:J509,"&lt;&gt;"&amp;"")&gt;0,"Pos-graduando coautor","")</f>
        <v/>
      </c>
      <c r="G503" s="231" t="str">
        <f aca="false">IF(COUNTIFS(4_Titulados!$A$3:$A$200,"="&amp;J503)&lt;&gt;1,"","Titulado")</f>
        <v/>
      </c>
      <c r="H503" s="232"/>
      <c r="I503" s="233"/>
      <c r="J503" s="234"/>
      <c r="K503" s="235"/>
      <c r="L503" s="236"/>
      <c r="M503" s="237"/>
      <c r="N503" s="238"/>
    </row>
    <row r="504" customFormat="false" ht="21" hidden="false" customHeight="true" outlineLevel="0" collapsed="false">
      <c r="A504" s="225"/>
      <c r="B504" s="226"/>
      <c r="C504" s="227"/>
      <c r="D504" s="227"/>
      <c r="E504" s="229"/>
      <c r="F504" s="230"/>
      <c r="G504" s="231" t="str">
        <f aca="false">IF(COUNTIFS(4_Titulados!$A$3:$A$200,"="&amp;J504)&lt;&gt;1,"","Titulado")</f>
        <v/>
      </c>
      <c r="H504" s="232"/>
      <c r="I504" s="233"/>
      <c r="J504" s="239"/>
      <c r="K504" s="240"/>
      <c r="L504" s="241"/>
      <c r="M504" s="242"/>
      <c r="N504" s="238"/>
    </row>
    <row r="505" customFormat="false" ht="21" hidden="false" customHeight="true" outlineLevel="0" collapsed="false">
      <c r="A505" s="225"/>
      <c r="B505" s="226"/>
      <c r="C505" s="227"/>
      <c r="D505" s="227"/>
      <c r="E505" s="229"/>
      <c r="F505" s="230"/>
      <c r="G505" s="231" t="str">
        <f aca="false">IF(COUNTIFS(4_Titulados!$A$3:$A$200,"="&amp;J505)&lt;&gt;1,"","Titulado")</f>
        <v/>
      </c>
      <c r="H505" s="232"/>
      <c r="I505" s="233"/>
      <c r="J505" s="239"/>
      <c r="K505" s="240"/>
      <c r="L505" s="241"/>
      <c r="M505" s="242"/>
      <c r="N505" s="238"/>
    </row>
    <row r="506" customFormat="false" ht="21" hidden="false" customHeight="true" outlineLevel="0" collapsed="false">
      <c r="A506" s="225"/>
      <c r="B506" s="226"/>
      <c r="C506" s="227"/>
      <c r="D506" s="227"/>
      <c r="E506" s="229"/>
      <c r="F506" s="230"/>
      <c r="G506" s="231" t="str">
        <f aca="false">IF(COUNTIFS(4_Titulados!$A$3:$A$200,"="&amp;J506)&lt;&gt;1,"","Titulado")</f>
        <v/>
      </c>
      <c r="H506" s="232"/>
      <c r="I506" s="233"/>
      <c r="J506" s="239"/>
      <c r="K506" s="240"/>
      <c r="L506" s="241"/>
      <c r="M506" s="242"/>
      <c r="N506" s="238"/>
    </row>
    <row r="507" customFormat="false" ht="21" hidden="false" customHeight="true" outlineLevel="0" collapsed="false">
      <c r="A507" s="225"/>
      <c r="B507" s="226"/>
      <c r="C507" s="227"/>
      <c r="D507" s="227"/>
      <c r="E507" s="229"/>
      <c r="F507" s="230"/>
      <c r="G507" s="231" t="str">
        <f aca="false">IF(COUNTIFS(4_Titulados!$A$3:$A$200,"="&amp;J507)&lt;&gt;1,"","Titulado")</f>
        <v/>
      </c>
      <c r="H507" s="232"/>
      <c r="I507" s="233"/>
      <c r="J507" s="239"/>
      <c r="K507" s="240"/>
      <c r="L507" s="241"/>
      <c r="M507" s="242"/>
      <c r="N507" s="238"/>
    </row>
    <row r="508" customFormat="false" ht="21" hidden="false" customHeight="true" outlineLevel="0" collapsed="false">
      <c r="A508" s="225"/>
      <c r="B508" s="226"/>
      <c r="C508" s="227"/>
      <c r="D508" s="227"/>
      <c r="E508" s="229"/>
      <c r="F508" s="230"/>
      <c r="G508" s="231" t="str">
        <f aca="false">IF(COUNTIFS(4_Titulados!$A$3:$A$200,"="&amp;J508)&lt;&gt;1,"","Titulado")</f>
        <v/>
      </c>
      <c r="H508" s="232"/>
      <c r="I508" s="233"/>
      <c r="J508" s="239"/>
      <c r="K508" s="240"/>
      <c r="L508" s="241"/>
      <c r="M508" s="242"/>
      <c r="N508" s="238"/>
    </row>
    <row r="509" customFormat="false" ht="21" hidden="false" customHeight="true" outlineLevel="0" collapsed="false">
      <c r="A509" s="225"/>
      <c r="B509" s="226"/>
      <c r="C509" s="227"/>
      <c r="D509" s="227"/>
      <c r="E509" s="229"/>
      <c r="F509" s="230"/>
      <c r="G509" s="231" t="str">
        <f aca="false">IF(COUNTIFS(4_Titulados!$A$3:$A$200,"="&amp;J509)&lt;&gt;1,"","Titulado")</f>
        <v/>
      </c>
      <c r="H509" s="232"/>
      <c r="I509" s="233"/>
      <c r="J509" s="239"/>
      <c r="K509" s="243"/>
      <c r="L509" s="244"/>
      <c r="M509" s="245"/>
      <c r="N509" s="238"/>
    </row>
    <row r="510" customFormat="false" ht="27" hidden="false" customHeight="true" outlineLevel="0" collapsed="false">
      <c r="A510" s="225" t="n">
        <f aca="false">A503+1</f>
        <v>73</v>
      </c>
      <c r="B510" s="226"/>
      <c r="C510" s="227"/>
      <c r="D510" s="228"/>
      <c r="E510" s="229" t="str">
        <f aca="false">IF(COUNTIFS(L510:L516,"&lt;&gt;"&amp;"")&gt;0,"Graduando coautor","")</f>
        <v/>
      </c>
      <c r="F510" s="230" t="str">
        <f aca="false">IF(COUNTIFS(J510:J516,"&lt;&gt;"&amp;"")&gt;0,"Pos-graduando coautor","")</f>
        <v/>
      </c>
      <c r="G510" s="231" t="str">
        <f aca="false">IF(COUNTIFS(4_Titulados!$A$3:$A$200,"="&amp;J510)&lt;&gt;1,"","Titulado")</f>
        <v/>
      </c>
      <c r="H510" s="232"/>
      <c r="I510" s="233"/>
      <c r="J510" s="234"/>
      <c r="K510" s="235"/>
      <c r="L510" s="236"/>
      <c r="M510" s="237"/>
      <c r="N510" s="238"/>
    </row>
    <row r="511" customFormat="false" ht="21" hidden="false" customHeight="true" outlineLevel="0" collapsed="false">
      <c r="A511" s="225"/>
      <c r="B511" s="226"/>
      <c r="C511" s="227"/>
      <c r="D511" s="227"/>
      <c r="E511" s="229"/>
      <c r="F511" s="230"/>
      <c r="G511" s="231" t="str">
        <f aca="false">IF(COUNTIFS(4_Titulados!$A$3:$A$200,"="&amp;J511)&lt;&gt;1,"","Titulado")</f>
        <v/>
      </c>
      <c r="H511" s="232"/>
      <c r="I511" s="233"/>
      <c r="J511" s="239"/>
      <c r="K511" s="240"/>
      <c r="L511" s="241"/>
      <c r="M511" s="242"/>
      <c r="N511" s="238"/>
    </row>
    <row r="512" customFormat="false" ht="21" hidden="false" customHeight="true" outlineLevel="0" collapsed="false">
      <c r="A512" s="225"/>
      <c r="B512" s="226"/>
      <c r="C512" s="227"/>
      <c r="D512" s="227"/>
      <c r="E512" s="229"/>
      <c r="F512" s="230"/>
      <c r="G512" s="231" t="str">
        <f aca="false">IF(COUNTIFS(4_Titulados!$A$3:$A$200,"="&amp;J512)&lt;&gt;1,"","Titulado")</f>
        <v/>
      </c>
      <c r="H512" s="232"/>
      <c r="I512" s="233"/>
      <c r="J512" s="239"/>
      <c r="K512" s="240"/>
      <c r="L512" s="241"/>
      <c r="M512" s="242"/>
      <c r="N512" s="238"/>
    </row>
    <row r="513" customFormat="false" ht="21" hidden="false" customHeight="true" outlineLevel="0" collapsed="false">
      <c r="A513" s="225"/>
      <c r="B513" s="226"/>
      <c r="C513" s="227"/>
      <c r="D513" s="227"/>
      <c r="E513" s="229"/>
      <c r="F513" s="230"/>
      <c r="G513" s="231" t="str">
        <f aca="false">IF(COUNTIFS(4_Titulados!$A$3:$A$200,"="&amp;J513)&lt;&gt;1,"","Titulado")</f>
        <v/>
      </c>
      <c r="H513" s="232"/>
      <c r="I513" s="233"/>
      <c r="J513" s="239"/>
      <c r="K513" s="240"/>
      <c r="L513" s="241"/>
      <c r="M513" s="242"/>
      <c r="N513" s="238"/>
    </row>
    <row r="514" customFormat="false" ht="21" hidden="false" customHeight="true" outlineLevel="0" collapsed="false">
      <c r="A514" s="225"/>
      <c r="B514" s="226"/>
      <c r="C514" s="227"/>
      <c r="D514" s="227"/>
      <c r="E514" s="229"/>
      <c r="F514" s="230"/>
      <c r="G514" s="231" t="str">
        <f aca="false">IF(COUNTIFS(4_Titulados!$A$3:$A$200,"="&amp;J514)&lt;&gt;1,"","Titulado")</f>
        <v/>
      </c>
      <c r="H514" s="232"/>
      <c r="I514" s="233"/>
      <c r="J514" s="239"/>
      <c r="K514" s="240"/>
      <c r="L514" s="241"/>
      <c r="M514" s="242"/>
      <c r="N514" s="238"/>
    </row>
    <row r="515" customFormat="false" ht="21" hidden="false" customHeight="true" outlineLevel="0" collapsed="false">
      <c r="A515" s="225"/>
      <c r="B515" s="226"/>
      <c r="C515" s="227"/>
      <c r="D515" s="227"/>
      <c r="E515" s="229"/>
      <c r="F515" s="230"/>
      <c r="G515" s="231" t="str">
        <f aca="false">IF(COUNTIFS(4_Titulados!$A$3:$A$200,"="&amp;J515)&lt;&gt;1,"","Titulado")</f>
        <v/>
      </c>
      <c r="H515" s="232"/>
      <c r="I515" s="233"/>
      <c r="J515" s="239"/>
      <c r="K515" s="240"/>
      <c r="L515" s="241"/>
      <c r="M515" s="242"/>
      <c r="N515" s="238"/>
    </row>
    <row r="516" customFormat="false" ht="21" hidden="false" customHeight="true" outlineLevel="0" collapsed="false">
      <c r="A516" s="225"/>
      <c r="B516" s="226"/>
      <c r="C516" s="227"/>
      <c r="D516" s="227"/>
      <c r="E516" s="229"/>
      <c r="F516" s="230"/>
      <c r="G516" s="231" t="str">
        <f aca="false">IF(COUNTIFS(4_Titulados!$A$3:$A$200,"="&amp;J516)&lt;&gt;1,"","Titulado")</f>
        <v/>
      </c>
      <c r="H516" s="232"/>
      <c r="I516" s="233"/>
      <c r="J516" s="239"/>
      <c r="K516" s="243"/>
      <c r="L516" s="244"/>
      <c r="M516" s="245"/>
      <c r="N516" s="238"/>
    </row>
    <row r="517" customFormat="false" ht="27" hidden="false" customHeight="true" outlineLevel="0" collapsed="false">
      <c r="A517" s="225" t="n">
        <f aca="false">A510+1</f>
        <v>74</v>
      </c>
      <c r="B517" s="226"/>
      <c r="C517" s="227"/>
      <c r="D517" s="228"/>
      <c r="E517" s="229" t="str">
        <f aca="false">IF(COUNTIFS(L517:L523,"&lt;&gt;"&amp;"")&gt;0,"Graduando coautor","")</f>
        <v/>
      </c>
      <c r="F517" s="230" t="str">
        <f aca="false">IF(COUNTIFS(J517:J523,"&lt;&gt;"&amp;"")&gt;0,"Pos-graduando coautor","")</f>
        <v/>
      </c>
      <c r="G517" s="231" t="str">
        <f aca="false">IF(COUNTIFS(4_Titulados!$A$3:$A$200,"="&amp;J517)&lt;&gt;1,"","Titulado")</f>
        <v/>
      </c>
      <c r="H517" s="232"/>
      <c r="I517" s="233"/>
      <c r="J517" s="234"/>
      <c r="K517" s="235"/>
      <c r="L517" s="236"/>
      <c r="M517" s="237"/>
      <c r="N517" s="238"/>
    </row>
    <row r="518" customFormat="false" ht="21" hidden="false" customHeight="true" outlineLevel="0" collapsed="false">
      <c r="A518" s="225"/>
      <c r="B518" s="226"/>
      <c r="C518" s="227"/>
      <c r="D518" s="227"/>
      <c r="E518" s="229"/>
      <c r="F518" s="230"/>
      <c r="G518" s="231" t="str">
        <f aca="false">IF(COUNTIFS(4_Titulados!$A$3:$A$200,"="&amp;J518)&lt;&gt;1,"","Titulado")</f>
        <v/>
      </c>
      <c r="H518" s="232"/>
      <c r="I518" s="233"/>
      <c r="J518" s="239"/>
      <c r="K518" s="240"/>
      <c r="L518" s="241"/>
      <c r="M518" s="242"/>
      <c r="N518" s="238"/>
    </row>
    <row r="519" customFormat="false" ht="21" hidden="false" customHeight="true" outlineLevel="0" collapsed="false">
      <c r="A519" s="225"/>
      <c r="B519" s="226"/>
      <c r="C519" s="227"/>
      <c r="D519" s="227"/>
      <c r="E519" s="229"/>
      <c r="F519" s="230"/>
      <c r="G519" s="231" t="str">
        <f aca="false">IF(COUNTIFS(4_Titulados!$A$3:$A$200,"="&amp;J519)&lt;&gt;1,"","Titulado")</f>
        <v/>
      </c>
      <c r="H519" s="232"/>
      <c r="I519" s="233"/>
      <c r="J519" s="239"/>
      <c r="K519" s="240"/>
      <c r="L519" s="241"/>
      <c r="M519" s="242"/>
      <c r="N519" s="238"/>
    </row>
    <row r="520" customFormat="false" ht="21" hidden="false" customHeight="true" outlineLevel="0" collapsed="false">
      <c r="A520" s="225"/>
      <c r="B520" s="226"/>
      <c r="C520" s="227"/>
      <c r="D520" s="227"/>
      <c r="E520" s="229"/>
      <c r="F520" s="230"/>
      <c r="G520" s="231" t="str">
        <f aca="false">IF(COUNTIFS(4_Titulados!$A$3:$A$200,"="&amp;J520)&lt;&gt;1,"","Titulado")</f>
        <v/>
      </c>
      <c r="H520" s="232"/>
      <c r="I520" s="233"/>
      <c r="J520" s="239"/>
      <c r="K520" s="240"/>
      <c r="L520" s="241"/>
      <c r="M520" s="242"/>
      <c r="N520" s="238"/>
    </row>
    <row r="521" customFormat="false" ht="21" hidden="false" customHeight="true" outlineLevel="0" collapsed="false">
      <c r="A521" s="225"/>
      <c r="B521" s="226"/>
      <c r="C521" s="227"/>
      <c r="D521" s="227"/>
      <c r="E521" s="229"/>
      <c r="F521" s="230"/>
      <c r="G521" s="231" t="str">
        <f aca="false">IF(COUNTIFS(4_Titulados!$A$3:$A$200,"="&amp;J521)&lt;&gt;1,"","Titulado")</f>
        <v/>
      </c>
      <c r="H521" s="232"/>
      <c r="I521" s="233"/>
      <c r="J521" s="239"/>
      <c r="K521" s="240"/>
      <c r="L521" s="241"/>
      <c r="M521" s="242"/>
      <c r="N521" s="238"/>
    </row>
    <row r="522" customFormat="false" ht="21" hidden="false" customHeight="true" outlineLevel="0" collapsed="false">
      <c r="A522" s="225"/>
      <c r="B522" s="226"/>
      <c r="C522" s="227"/>
      <c r="D522" s="227"/>
      <c r="E522" s="229"/>
      <c r="F522" s="230"/>
      <c r="G522" s="231" t="str">
        <f aca="false">IF(COUNTIFS(4_Titulados!$A$3:$A$200,"="&amp;J522)&lt;&gt;1,"","Titulado")</f>
        <v/>
      </c>
      <c r="H522" s="232"/>
      <c r="I522" s="233"/>
      <c r="J522" s="239"/>
      <c r="K522" s="240"/>
      <c r="L522" s="241"/>
      <c r="M522" s="242"/>
      <c r="N522" s="238"/>
    </row>
    <row r="523" customFormat="false" ht="21" hidden="false" customHeight="true" outlineLevel="0" collapsed="false">
      <c r="A523" s="225"/>
      <c r="B523" s="226"/>
      <c r="C523" s="227"/>
      <c r="D523" s="227"/>
      <c r="E523" s="229"/>
      <c r="F523" s="230"/>
      <c r="G523" s="231" t="str">
        <f aca="false">IF(COUNTIFS(4_Titulados!$A$3:$A$200,"="&amp;J523)&lt;&gt;1,"","Titulado")</f>
        <v/>
      </c>
      <c r="H523" s="232"/>
      <c r="I523" s="233"/>
      <c r="J523" s="239"/>
      <c r="K523" s="243"/>
      <c r="L523" s="244"/>
      <c r="M523" s="245"/>
      <c r="N523" s="238"/>
    </row>
    <row r="524" customFormat="false" ht="27" hidden="false" customHeight="true" outlineLevel="0" collapsed="false">
      <c r="A524" s="225" t="n">
        <f aca="false">A517+1</f>
        <v>75</v>
      </c>
      <c r="B524" s="226"/>
      <c r="C524" s="227"/>
      <c r="D524" s="228"/>
      <c r="E524" s="229" t="str">
        <f aca="false">IF(COUNTIFS(L524:L530,"&lt;&gt;"&amp;"")&gt;0,"Graduando coautor","")</f>
        <v/>
      </c>
      <c r="F524" s="230" t="str">
        <f aca="false">IF(COUNTIFS(J524:J530,"&lt;&gt;"&amp;"")&gt;0,"Pos-graduando coautor","")</f>
        <v/>
      </c>
      <c r="G524" s="231" t="str">
        <f aca="false">IF(COUNTIFS(4_Titulados!$A$3:$A$200,"="&amp;J524)&lt;&gt;1,"","Titulado")</f>
        <v/>
      </c>
      <c r="H524" s="232"/>
      <c r="I524" s="233"/>
      <c r="J524" s="234"/>
      <c r="K524" s="235"/>
      <c r="L524" s="236"/>
      <c r="M524" s="237"/>
      <c r="N524" s="238"/>
    </row>
    <row r="525" customFormat="false" ht="21" hidden="false" customHeight="true" outlineLevel="0" collapsed="false">
      <c r="A525" s="225"/>
      <c r="B525" s="226"/>
      <c r="C525" s="227"/>
      <c r="D525" s="227"/>
      <c r="E525" s="229"/>
      <c r="F525" s="230"/>
      <c r="G525" s="231" t="str">
        <f aca="false">IF(COUNTIFS(4_Titulados!$A$3:$A$200,"="&amp;J525)&lt;&gt;1,"","Titulado")</f>
        <v/>
      </c>
      <c r="H525" s="232"/>
      <c r="I525" s="233"/>
      <c r="J525" s="239"/>
      <c r="K525" s="240"/>
      <c r="L525" s="241"/>
      <c r="M525" s="242"/>
      <c r="N525" s="238"/>
    </row>
    <row r="526" customFormat="false" ht="21" hidden="false" customHeight="true" outlineLevel="0" collapsed="false">
      <c r="A526" s="225"/>
      <c r="B526" s="226"/>
      <c r="C526" s="227"/>
      <c r="D526" s="227"/>
      <c r="E526" s="229"/>
      <c r="F526" s="230"/>
      <c r="G526" s="231" t="str">
        <f aca="false">IF(COUNTIFS(4_Titulados!$A$3:$A$200,"="&amp;J526)&lt;&gt;1,"","Titulado")</f>
        <v/>
      </c>
      <c r="H526" s="232"/>
      <c r="I526" s="233"/>
      <c r="J526" s="239"/>
      <c r="K526" s="240"/>
      <c r="L526" s="241"/>
      <c r="M526" s="242"/>
      <c r="N526" s="238"/>
    </row>
    <row r="527" customFormat="false" ht="21" hidden="false" customHeight="true" outlineLevel="0" collapsed="false">
      <c r="A527" s="225"/>
      <c r="B527" s="226"/>
      <c r="C527" s="227"/>
      <c r="D527" s="227"/>
      <c r="E527" s="229"/>
      <c r="F527" s="230"/>
      <c r="G527" s="231" t="str">
        <f aca="false">IF(COUNTIFS(4_Titulados!$A$3:$A$200,"="&amp;J527)&lt;&gt;1,"","Titulado")</f>
        <v/>
      </c>
      <c r="H527" s="232"/>
      <c r="I527" s="233"/>
      <c r="J527" s="239"/>
      <c r="K527" s="240"/>
      <c r="L527" s="241"/>
      <c r="M527" s="242"/>
      <c r="N527" s="238"/>
    </row>
    <row r="528" customFormat="false" ht="21" hidden="false" customHeight="true" outlineLevel="0" collapsed="false">
      <c r="A528" s="225"/>
      <c r="B528" s="226"/>
      <c r="C528" s="227"/>
      <c r="D528" s="227"/>
      <c r="E528" s="229"/>
      <c r="F528" s="230"/>
      <c r="G528" s="231" t="str">
        <f aca="false">IF(COUNTIFS(4_Titulados!$A$3:$A$200,"="&amp;J528)&lt;&gt;1,"","Titulado")</f>
        <v/>
      </c>
      <c r="H528" s="232"/>
      <c r="I528" s="233"/>
      <c r="J528" s="239"/>
      <c r="K528" s="240"/>
      <c r="L528" s="241"/>
      <c r="M528" s="242"/>
      <c r="N528" s="238"/>
    </row>
    <row r="529" customFormat="false" ht="21" hidden="false" customHeight="true" outlineLevel="0" collapsed="false">
      <c r="A529" s="225"/>
      <c r="B529" s="226"/>
      <c r="C529" s="227"/>
      <c r="D529" s="227"/>
      <c r="E529" s="229"/>
      <c r="F529" s="230"/>
      <c r="G529" s="231" t="str">
        <f aca="false">IF(COUNTIFS(4_Titulados!$A$3:$A$200,"="&amp;J529)&lt;&gt;1,"","Titulado")</f>
        <v/>
      </c>
      <c r="H529" s="232"/>
      <c r="I529" s="233"/>
      <c r="J529" s="239"/>
      <c r="K529" s="240"/>
      <c r="L529" s="241"/>
      <c r="M529" s="242"/>
      <c r="N529" s="238"/>
    </row>
    <row r="530" customFormat="false" ht="21" hidden="false" customHeight="true" outlineLevel="0" collapsed="false">
      <c r="A530" s="225"/>
      <c r="B530" s="226"/>
      <c r="C530" s="227"/>
      <c r="D530" s="227"/>
      <c r="E530" s="229"/>
      <c r="F530" s="230"/>
      <c r="G530" s="231" t="str">
        <f aca="false">IF(COUNTIFS(4_Titulados!$A$3:$A$200,"="&amp;J530)&lt;&gt;1,"","Titulado")</f>
        <v/>
      </c>
      <c r="H530" s="232"/>
      <c r="I530" s="233"/>
      <c r="J530" s="239"/>
      <c r="K530" s="243"/>
      <c r="L530" s="244"/>
      <c r="M530" s="245"/>
      <c r="N530" s="238"/>
    </row>
    <row r="531" customFormat="false" ht="27" hidden="false" customHeight="true" outlineLevel="0" collapsed="false">
      <c r="A531" s="225" t="n">
        <f aca="false">A524+1</f>
        <v>76</v>
      </c>
      <c r="B531" s="226"/>
      <c r="C531" s="227"/>
      <c r="D531" s="228"/>
      <c r="E531" s="229" t="str">
        <f aca="false">IF(COUNTIFS(L531:L537,"&lt;&gt;"&amp;"")&gt;0,"Graduando coautor","")</f>
        <v/>
      </c>
      <c r="F531" s="230" t="str">
        <f aca="false">IF(COUNTIFS(J531:J537,"&lt;&gt;"&amp;"")&gt;0,"Pos-graduando coautor","")</f>
        <v/>
      </c>
      <c r="G531" s="231" t="str">
        <f aca="false">IF(COUNTIFS(4_Titulados!$A$3:$A$200,"="&amp;J531)&lt;&gt;1,"","Titulado")</f>
        <v/>
      </c>
      <c r="H531" s="232"/>
      <c r="I531" s="233"/>
      <c r="J531" s="234"/>
      <c r="K531" s="235"/>
      <c r="L531" s="236"/>
      <c r="M531" s="237"/>
      <c r="N531" s="238"/>
    </row>
    <row r="532" customFormat="false" ht="21" hidden="false" customHeight="true" outlineLevel="0" collapsed="false">
      <c r="A532" s="225"/>
      <c r="B532" s="226"/>
      <c r="C532" s="227"/>
      <c r="D532" s="227"/>
      <c r="E532" s="229"/>
      <c r="F532" s="230"/>
      <c r="G532" s="231" t="str">
        <f aca="false">IF(COUNTIFS(4_Titulados!$A$3:$A$200,"="&amp;J532)&lt;&gt;1,"","Titulado")</f>
        <v/>
      </c>
      <c r="H532" s="232"/>
      <c r="I532" s="233"/>
      <c r="J532" s="239"/>
      <c r="K532" s="240"/>
      <c r="L532" s="241"/>
      <c r="M532" s="242"/>
      <c r="N532" s="238"/>
    </row>
    <row r="533" customFormat="false" ht="21" hidden="false" customHeight="true" outlineLevel="0" collapsed="false">
      <c r="A533" s="225"/>
      <c r="B533" s="226"/>
      <c r="C533" s="227"/>
      <c r="D533" s="227"/>
      <c r="E533" s="229"/>
      <c r="F533" s="230"/>
      <c r="G533" s="231" t="str">
        <f aca="false">IF(COUNTIFS(4_Titulados!$A$3:$A$200,"="&amp;J533)&lt;&gt;1,"","Titulado")</f>
        <v/>
      </c>
      <c r="H533" s="232"/>
      <c r="I533" s="233"/>
      <c r="J533" s="239"/>
      <c r="K533" s="240"/>
      <c r="L533" s="241"/>
      <c r="M533" s="242"/>
      <c r="N533" s="238"/>
    </row>
    <row r="534" customFormat="false" ht="21" hidden="false" customHeight="true" outlineLevel="0" collapsed="false">
      <c r="A534" s="225"/>
      <c r="B534" s="226"/>
      <c r="C534" s="227"/>
      <c r="D534" s="227"/>
      <c r="E534" s="229"/>
      <c r="F534" s="230"/>
      <c r="G534" s="231" t="str">
        <f aca="false">IF(COUNTIFS(4_Titulados!$A$3:$A$200,"="&amp;J534)&lt;&gt;1,"","Titulado")</f>
        <v/>
      </c>
      <c r="H534" s="232"/>
      <c r="I534" s="233"/>
      <c r="J534" s="239"/>
      <c r="K534" s="240"/>
      <c r="L534" s="241"/>
      <c r="M534" s="242"/>
      <c r="N534" s="238"/>
    </row>
    <row r="535" customFormat="false" ht="21" hidden="false" customHeight="true" outlineLevel="0" collapsed="false">
      <c r="A535" s="225"/>
      <c r="B535" s="226"/>
      <c r="C535" s="227"/>
      <c r="D535" s="227"/>
      <c r="E535" s="229"/>
      <c r="F535" s="230"/>
      <c r="G535" s="231" t="str">
        <f aca="false">IF(COUNTIFS(4_Titulados!$A$3:$A$200,"="&amp;J535)&lt;&gt;1,"","Titulado")</f>
        <v/>
      </c>
      <c r="H535" s="232"/>
      <c r="I535" s="233"/>
      <c r="J535" s="239"/>
      <c r="K535" s="240"/>
      <c r="L535" s="241"/>
      <c r="M535" s="242"/>
      <c r="N535" s="238"/>
    </row>
    <row r="536" customFormat="false" ht="21" hidden="false" customHeight="true" outlineLevel="0" collapsed="false">
      <c r="A536" s="225"/>
      <c r="B536" s="226"/>
      <c r="C536" s="227"/>
      <c r="D536" s="227"/>
      <c r="E536" s="229"/>
      <c r="F536" s="230"/>
      <c r="G536" s="231" t="str">
        <f aca="false">IF(COUNTIFS(4_Titulados!$A$3:$A$200,"="&amp;J536)&lt;&gt;1,"","Titulado")</f>
        <v/>
      </c>
      <c r="H536" s="232"/>
      <c r="I536" s="233"/>
      <c r="J536" s="239"/>
      <c r="K536" s="240"/>
      <c r="L536" s="241"/>
      <c r="M536" s="242"/>
      <c r="N536" s="238"/>
    </row>
    <row r="537" customFormat="false" ht="21" hidden="false" customHeight="true" outlineLevel="0" collapsed="false">
      <c r="A537" s="225"/>
      <c r="B537" s="226"/>
      <c r="C537" s="227"/>
      <c r="D537" s="227"/>
      <c r="E537" s="229"/>
      <c r="F537" s="230"/>
      <c r="G537" s="231" t="str">
        <f aca="false">IF(COUNTIFS(4_Titulados!$A$3:$A$200,"="&amp;J537)&lt;&gt;1,"","Titulado")</f>
        <v/>
      </c>
      <c r="H537" s="232"/>
      <c r="I537" s="233"/>
      <c r="J537" s="239"/>
      <c r="K537" s="243"/>
      <c r="L537" s="244"/>
      <c r="M537" s="245"/>
      <c r="N537" s="238"/>
    </row>
    <row r="538" customFormat="false" ht="27" hidden="false" customHeight="true" outlineLevel="0" collapsed="false">
      <c r="A538" s="225" t="n">
        <f aca="false">A531+1</f>
        <v>77</v>
      </c>
      <c r="B538" s="226"/>
      <c r="C538" s="227"/>
      <c r="D538" s="228"/>
      <c r="E538" s="229" t="str">
        <f aca="false">IF(COUNTIFS(L538:L544,"&lt;&gt;"&amp;"")&gt;0,"Graduando coautor","")</f>
        <v/>
      </c>
      <c r="F538" s="230" t="str">
        <f aca="false">IF(COUNTIFS(J538:J544,"&lt;&gt;"&amp;"")&gt;0,"Pos-graduando coautor","")</f>
        <v/>
      </c>
      <c r="G538" s="231" t="str">
        <f aca="false">IF(COUNTIFS(4_Titulados!$A$3:$A$200,"="&amp;J538)&lt;&gt;1,"","Titulado")</f>
        <v/>
      </c>
      <c r="H538" s="232"/>
      <c r="I538" s="233"/>
      <c r="J538" s="234"/>
      <c r="K538" s="235"/>
      <c r="L538" s="236"/>
      <c r="M538" s="237"/>
      <c r="N538" s="238"/>
    </row>
    <row r="539" customFormat="false" ht="21" hidden="false" customHeight="true" outlineLevel="0" collapsed="false">
      <c r="A539" s="225"/>
      <c r="B539" s="226"/>
      <c r="C539" s="227"/>
      <c r="D539" s="227"/>
      <c r="E539" s="229"/>
      <c r="F539" s="230"/>
      <c r="G539" s="231" t="str">
        <f aca="false">IF(COUNTIFS(4_Titulados!$A$3:$A$200,"="&amp;J539)&lt;&gt;1,"","Titulado")</f>
        <v/>
      </c>
      <c r="H539" s="232"/>
      <c r="I539" s="233"/>
      <c r="J539" s="239"/>
      <c r="K539" s="240"/>
      <c r="L539" s="241"/>
      <c r="M539" s="242"/>
      <c r="N539" s="238"/>
    </row>
    <row r="540" customFormat="false" ht="21" hidden="false" customHeight="true" outlineLevel="0" collapsed="false">
      <c r="A540" s="225"/>
      <c r="B540" s="226"/>
      <c r="C540" s="227"/>
      <c r="D540" s="227"/>
      <c r="E540" s="229"/>
      <c r="F540" s="230"/>
      <c r="G540" s="231" t="str">
        <f aca="false">IF(COUNTIFS(4_Titulados!$A$3:$A$200,"="&amp;J540)&lt;&gt;1,"","Titulado")</f>
        <v/>
      </c>
      <c r="H540" s="232"/>
      <c r="I540" s="233"/>
      <c r="J540" s="239"/>
      <c r="K540" s="240"/>
      <c r="L540" s="241"/>
      <c r="M540" s="242"/>
      <c r="N540" s="238"/>
    </row>
    <row r="541" customFormat="false" ht="21" hidden="false" customHeight="true" outlineLevel="0" collapsed="false">
      <c r="A541" s="225"/>
      <c r="B541" s="226"/>
      <c r="C541" s="227"/>
      <c r="D541" s="227"/>
      <c r="E541" s="229"/>
      <c r="F541" s="230"/>
      <c r="G541" s="231" t="str">
        <f aca="false">IF(COUNTIFS(4_Titulados!$A$3:$A$200,"="&amp;J541)&lt;&gt;1,"","Titulado")</f>
        <v/>
      </c>
      <c r="H541" s="232"/>
      <c r="I541" s="233"/>
      <c r="J541" s="239"/>
      <c r="K541" s="240"/>
      <c r="L541" s="241"/>
      <c r="M541" s="242"/>
      <c r="N541" s="238"/>
    </row>
    <row r="542" customFormat="false" ht="21" hidden="false" customHeight="true" outlineLevel="0" collapsed="false">
      <c r="A542" s="225"/>
      <c r="B542" s="226"/>
      <c r="C542" s="227"/>
      <c r="D542" s="227"/>
      <c r="E542" s="229"/>
      <c r="F542" s="230"/>
      <c r="G542" s="231" t="str">
        <f aca="false">IF(COUNTIFS(4_Titulados!$A$3:$A$200,"="&amp;J542)&lt;&gt;1,"","Titulado")</f>
        <v/>
      </c>
      <c r="H542" s="232"/>
      <c r="I542" s="233"/>
      <c r="J542" s="239"/>
      <c r="K542" s="240"/>
      <c r="L542" s="241"/>
      <c r="M542" s="242"/>
      <c r="N542" s="238"/>
    </row>
    <row r="543" customFormat="false" ht="21" hidden="false" customHeight="true" outlineLevel="0" collapsed="false">
      <c r="A543" s="225"/>
      <c r="B543" s="226"/>
      <c r="C543" s="227"/>
      <c r="D543" s="227"/>
      <c r="E543" s="229"/>
      <c r="F543" s="230"/>
      <c r="G543" s="231" t="str">
        <f aca="false">IF(COUNTIFS(4_Titulados!$A$3:$A$200,"="&amp;J543)&lt;&gt;1,"","Titulado")</f>
        <v/>
      </c>
      <c r="H543" s="232"/>
      <c r="I543" s="233"/>
      <c r="J543" s="239"/>
      <c r="K543" s="240"/>
      <c r="L543" s="241"/>
      <c r="M543" s="242"/>
      <c r="N543" s="238"/>
    </row>
    <row r="544" customFormat="false" ht="21" hidden="false" customHeight="true" outlineLevel="0" collapsed="false">
      <c r="A544" s="225"/>
      <c r="B544" s="226"/>
      <c r="C544" s="227"/>
      <c r="D544" s="227"/>
      <c r="E544" s="229"/>
      <c r="F544" s="230"/>
      <c r="G544" s="231" t="str">
        <f aca="false">IF(COUNTIFS(4_Titulados!$A$3:$A$200,"="&amp;J544)&lt;&gt;1,"","Titulado")</f>
        <v/>
      </c>
      <c r="H544" s="232"/>
      <c r="I544" s="233"/>
      <c r="J544" s="239"/>
      <c r="K544" s="243"/>
      <c r="L544" s="244"/>
      <c r="M544" s="245"/>
      <c r="N544" s="238"/>
    </row>
    <row r="545" customFormat="false" ht="27" hidden="false" customHeight="true" outlineLevel="0" collapsed="false">
      <c r="A545" s="225" t="n">
        <f aca="false">A538+1</f>
        <v>78</v>
      </c>
      <c r="B545" s="226"/>
      <c r="C545" s="227"/>
      <c r="D545" s="228"/>
      <c r="E545" s="229" t="str">
        <f aca="false">IF(COUNTIFS(L545:L551,"&lt;&gt;"&amp;"")&gt;0,"Graduando coautor","")</f>
        <v/>
      </c>
      <c r="F545" s="230" t="str">
        <f aca="false">IF(COUNTIFS(J545:J551,"&lt;&gt;"&amp;"")&gt;0,"Pos-graduando coautor","")</f>
        <v/>
      </c>
      <c r="G545" s="231" t="str">
        <f aca="false">IF(COUNTIFS(4_Titulados!$A$3:$A$200,"="&amp;J545)&lt;&gt;1,"","Titulado")</f>
        <v/>
      </c>
      <c r="H545" s="232"/>
      <c r="I545" s="233"/>
      <c r="J545" s="234"/>
      <c r="K545" s="235"/>
      <c r="L545" s="236"/>
      <c r="M545" s="237"/>
      <c r="N545" s="238"/>
    </row>
    <row r="546" customFormat="false" ht="21" hidden="false" customHeight="true" outlineLevel="0" collapsed="false">
      <c r="A546" s="225"/>
      <c r="B546" s="226"/>
      <c r="C546" s="227"/>
      <c r="D546" s="227"/>
      <c r="E546" s="229"/>
      <c r="F546" s="230"/>
      <c r="G546" s="231" t="str">
        <f aca="false">IF(COUNTIFS(4_Titulados!$A$3:$A$200,"="&amp;J546)&lt;&gt;1,"","Titulado")</f>
        <v/>
      </c>
      <c r="H546" s="232"/>
      <c r="I546" s="233"/>
      <c r="J546" s="239"/>
      <c r="K546" s="240"/>
      <c r="L546" s="241"/>
      <c r="M546" s="242"/>
      <c r="N546" s="238"/>
    </row>
    <row r="547" customFormat="false" ht="21" hidden="false" customHeight="true" outlineLevel="0" collapsed="false">
      <c r="A547" s="225"/>
      <c r="B547" s="226"/>
      <c r="C547" s="227"/>
      <c r="D547" s="227"/>
      <c r="E547" s="229"/>
      <c r="F547" s="230"/>
      <c r="G547" s="231" t="str">
        <f aca="false">IF(COUNTIFS(4_Titulados!$A$3:$A$200,"="&amp;J547)&lt;&gt;1,"","Titulado")</f>
        <v/>
      </c>
      <c r="H547" s="232"/>
      <c r="I547" s="233"/>
      <c r="J547" s="239"/>
      <c r="K547" s="240"/>
      <c r="L547" s="241"/>
      <c r="M547" s="242"/>
      <c r="N547" s="238"/>
    </row>
    <row r="548" customFormat="false" ht="21" hidden="false" customHeight="true" outlineLevel="0" collapsed="false">
      <c r="A548" s="225"/>
      <c r="B548" s="226"/>
      <c r="C548" s="227"/>
      <c r="D548" s="227"/>
      <c r="E548" s="229"/>
      <c r="F548" s="230"/>
      <c r="G548" s="231" t="str">
        <f aca="false">IF(COUNTIFS(4_Titulados!$A$3:$A$200,"="&amp;J548)&lt;&gt;1,"","Titulado")</f>
        <v/>
      </c>
      <c r="H548" s="232"/>
      <c r="I548" s="233"/>
      <c r="J548" s="239"/>
      <c r="K548" s="240"/>
      <c r="L548" s="241"/>
      <c r="M548" s="242"/>
      <c r="N548" s="238"/>
    </row>
    <row r="549" customFormat="false" ht="21" hidden="false" customHeight="true" outlineLevel="0" collapsed="false">
      <c r="A549" s="225"/>
      <c r="B549" s="226"/>
      <c r="C549" s="227"/>
      <c r="D549" s="227"/>
      <c r="E549" s="229"/>
      <c r="F549" s="230"/>
      <c r="G549" s="231" t="str">
        <f aca="false">IF(COUNTIFS(4_Titulados!$A$3:$A$200,"="&amp;J549)&lt;&gt;1,"","Titulado")</f>
        <v/>
      </c>
      <c r="H549" s="232"/>
      <c r="I549" s="233"/>
      <c r="J549" s="239"/>
      <c r="K549" s="240"/>
      <c r="L549" s="241"/>
      <c r="M549" s="242"/>
      <c r="N549" s="238"/>
    </row>
    <row r="550" customFormat="false" ht="21" hidden="false" customHeight="true" outlineLevel="0" collapsed="false">
      <c r="A550" s="225"/>
      <c r="B550" s="226"/>
      <c r="C550" s="227"/>
      <c r="D550" s="227"/>
      <c r="E550" s="229"/>
      <c r="F550" s="230"/>
      <c r="G550" s="231" t="str">
        <f aca="false">IF(COUNTIFS(4_Titulados!$A$3:$A$200,"="&amp;J550)&lt;&gt;1,"","Titulado")</f>
        <v/>
      </c>
      <c r="H550" s="232"/>
      <c r="I550" s="233"/>
      <c r="J550" s="239"/>
      <c r="K550" s="240"/>
      <c r="L550" s="241"/>
      <c r="M550" s="242"/>
      <c r="N550" s="238"/>
    </row>
    <row r="551" customFormat="false" ht="21" hidden="false" customHeight="true" outlineLevel="0" collapsed="false">
      <c r="A551" s="225"/>
      <c r="B551" s="226"/>
      <c r="C551" s="227"/>
      <c r="D551" s="227"/>
      <c r="E551" s="229"/>
      <c r="F551" s="230"/>
      <c r="G551" s="231" t="str">
        <f aca="false">IF(COUNTIFS(4_Titulados!$A$3:$A$200,"="&amp;J551)&lt;&gt;1,"","Titulado")</f>
        <v/>
      </c>
      <c r="H551" s="232"/>
      <c r="I551" s="233"/>
      <c r="J551" s="239"/>
      <c r="K551" s="243"/>
      <c r="L551" s="244"/>
      <c r="M551" s="245"/>
      <c r="N551" s="238"/>
    </row>
    <row r="552" customFormat="false" ht="27" hidden="false" customHeight="true" outlineLevel="0" collapsed="false">
      <c r="A552" s="225" t="n">
        <f aca="false">A545+1</f>
        <v>79</v>
      </c>
      <c r="B552" s="226"/>
      <c r="C552" s="227"/>
      <c r="D552" s="228"/>
      <c r="E552" s="229" t="str">
        <f aca="false">IF(COUNTIFS(L552:L558,"&lt;&gt;"&amp;"")&gt;0,"Graduando coautor","")</f>
        <v/>
      </c>
      <c r="F552" s="230" t="str">
        <f aca="false">IF(COUNTIFS(J552:J558,"&lt;&gt;"&amp;"")&gt;0,"Pos-graduando coautor","")</f>
        <v/>
      </c>
      <c r="G552" s="231" t="str">
        <f aca="false">IF(COUNTIFS(4_Titulados!$A$3:$A$200,"="&amp;J552)&lt;&gt;1,"","Titulado")</f>
        <v/>
      </c>
      <c r="H552" s="232"/>
      <c r="I552" s="233"/>
      <c r="J552" s="234"/>
      <c r="K552" s="235"/>
      <c r="L552" s="236"/>
      <c r="M552" s="237"/>
      <c r="N552" s="238"/>
    </row>
    <row r="553" customFormat="false" ht="21" hidden="false" customHeight="true" outlineLevel="0" collapsed="false">
      <c r="A553" s="225"/>
      <c r="B553" s="226"/>
      <c r="C553" s="227"/>
      <c r="D553" s="227"/>
      <c r="E553" s="229"/>
      <c r="F553" s="230"/>
      <c r="G553" s="231" t="str">
        <f aca="false">IF(COUNTIFS(4_Titulados!$A$3:$A$200,"="&amp;J553)&lt;&gt;1,"","Titulado")</f>
        <v/>
      </c>
      <c r="H553" s="232"/>
      <c r="I553" s="233"/>
      <c r="J553" s="239"/>
      <c r="K553" s="240"/>
      <c r="L553" s="241"/>
      <c r="M553" s="242"/>
      <c r="N553" s="238"/>
    </row>
    <row r="554" customFormat="false" ht="21" hidden="false" customHeight="true" outlineLevel="0" collapsed="false">
      <c r="A554" s="225"/>
      <c r="B554" s="226"/>
      <c r="C554" s="227"/>
      <c r="D554" s="227"/>
      <c r="E554" s="229"/>
      <c r="F554" s="230"/>
      <c r="G554" s="231" t="str">
        <f aca="false">IF(COUNTIFS(4_Titulados!$A$3:$A$200,"="&amp;J554)&lt;&gt;1,"","Titulado")</f>
        <v/>
      </c>
      <c r="H554" s="232"/>
      <c r="I554" s="233"/>
      <c r="J554" s="239"/>
      <c r="K554" s="240"/>
      <c r="L554" s="241"/>
      <c r="M554" s="242"/>
      <c r="N554" s="238"/>
    </row>
    <row r="555" customFormat="false" ht="21" hidden="false" customHeight="true" outlineLevel="0" collapsed="false">
      <c r="A555" s="225"/>
      <c r="B555" s="226"/>
      <c r="C555" s="227"/>
      <c r="D555" s="227"/>
      <c r="E555" s="229"/>
      <c r="F555" s="230"/>
      <c r="G555" s="231" t="str">
        <f aca="false">IF(COUNTIFS(4_Titulados!$A$3:$A$200,"="&amp;J555)&lt;&gt;1,"","Titulado")</f>
        <v/>
      </c>
      <c r="H555" s="232"/>
      <c r="I555" s="233"/>
      <c r="J555" s="239"/>
      <c r="K555" s="240"/>
      <c r="L555" s="241"/>
      <c r="M555" s="242"/>
      <c r="N555" s="238"/>
    </row>
    <row r="556" customFormat="false" ht="21" hidden="false" customHeight="true" outlineLevel="0" collapsed="false">
      <c r="A556" s="225"/>
      <c r="B556" s="226"/>
      <c r="C556" s="227"/>
      <c r="D556" s="227"/>
      <c r="E556" s="229"/>
      <c r="F556" s="230"/>
      <c r="G556" s="231" t="str">
        <f aca="false">IF(COUNTIFS(4_Titulados!$A$3:$A$200,"="&amp;J556)&lt;&gt;1,"","Titulado")</f>
        <v/>
      </c>
      <c r="H556" s="232"/>
      <c r="I556" s="233"/>
      <c r="J556" s="239"/>
      <c r="K556" s="240"/>
      <c r="L556" s="241"/>
      <c r="M556" s="242"/>
      <c r="N556" s="238"/>
    </row>
    <row r="557" customFormat="false" ht="21" hidden="false" customHeight="true" outlineLevel="0" collapsed="false">
      <c r="A557" s="225"/>
      <c r="B557" s="226"/>
      <c r="C557" s="227"/>
      <c r="D557" s="227"/>
      <c r="E557" s="229"/>
      <c r="F557" s="230"/>
      <c r="G557" s="231" t="str">
        <f aca="false">IF(COUNTIFS(4_Titulados!$A$3:$A$200,"="&amp;J557)&lt;&gt;1,"","Titulado")</f>
        <v/>
      </c>
      <c r="H557" s="232"/>
      <c r="I557" s="233"/>
      <c r="J557" s="239"/>
      <c r="K557" s="240"/>
      <c r="L557" s="241"/>
      <c r="M557" s="242"/>
      <c r="N557" s="238"/>
    </row>
    <row r="558" customFormat="false" ht="21" hidden="false" customHeight="true" outlineLevel="0" collapsed="false">
      <c r="A558" s="225"/>
      <c r="B558" s="226"/>
      <c r="C558" s="227"/>
      <c r="D558" s="227"/>
      <c r="E558" s="229"/>
      <c r="F558" s="230"/>
      <c r="G558" s="231" t="str">
        <f aca="false">IF(COUNTIFS(4_Titulados!$A$3:$A$200,"="&amp;J558)&lt;&gt;1,"","Titulado")</f>
        <v/>
      </c>
      <c r="H558" s="232"/>
      <c r="I558" s="233"/>
      <c r="J558" s="239"/>
      <c r="K558" s="243"/>
      <c r="L558" s="244"/>
      <c r="M558" s="245"/>
      <c r="N558" s="238"/>
    </row>
    <row r="559" customFormat="false" ht="27" hidden="false" customHeight="true" outlineLevel="0" collapsed="false">
      <c r="A559" s="225" t="n">
        <f aca="false">A552+1</f>
        <v>80</v>
      </c>
      <c r="B559" s="226"/>
      <c r="C559" s="227"/>
      <c r="D559" s="228"/>
      <c r="E559" s="229" t="str">
        <f aca="false">IF(COUNTIFS(L559:L565,"&lt;&gt;"&amp;"")&gt;0,"Graduando coautor","")</f>
        <v/>
      </c>
      <c r="F559" s="230" t="str">
        <f aca="false">IF(COUNTIFS(J559:J565,"&lt;&gt;"&amp;"")&gt;0,"Pos-graduando coautor","")</f>
        <v/>
      </c>
      <c r="G559" s="231" t="str">
        <f aca="false">IF(COUNTIFS(4_Titulados!$A$3:$A$200,"="&amp;J559)&lt;&gt;1,"","Titulado")</f>
        <v/>
      </c>
      <c r="H559" s="232"/>
      <c r="I559" s="233"/>
      <c r="J559" s="234"/>
      <c r="K559" s="235"/>
      <c r="L559" s="236"/>
      <c r="M559" s="237"/>
      <c r="N559" s="238"/>
    </row>
    <row r="560" customFormat="false" ht="21" hidden="false" customHeight="true" outlineLevel="0" collapsed="false">
      <c r="A560" s="225"/>
      <c r="B560" s="226"/>
      <c r="C560" s="227"/>
      <c r="D560" s="227"/>
      <c r="E560" s="229"/>
      <c r="F560" s="230"/>
      <c r="G560" s="231" t="str">
        <f aca="false">IF(COUNTIFS(4_Titulados!$A$3:$A$200,"="&amp;J560)&lt;&gt;1,"","Titulado")</f>
        <v/>
      </c>
      <c r="H560" s="232"/>
      <c r="I560" s="233"/>
      <c r="J560" s="239"/>
      <c r="K560" s="240"/>
      <c r="L560" s="241"/>
      <c r="M560" s="242"/>
      <c r="N560" s="238"/>
    </row>
    <row r="561" customFormat="false" ht="21" hidden="false" customHeight="true" outlineLevel="0" collapsed="false">
      <c r="A561" s="225"/>
      <c r="B561" s="226"/>
      <c r="C561" s="227"/>
      <c r="D561" s="227"/>
      <c r="E561" s="229"/>
      <c r="F561" s="230"/>
      <c r="G561" s="231" t="str">
        <f aca="false">IF(COUNTIFS(4_Titulados!$A$3:$A$200,"="&amp;J561)&lt;&gt;1,"","Titulado")</f>
        <v/>
      </c>
      <c r="H561" s="232"/>
      <c r="I561" s="233"/>
      <c r="J561" s="239"/>
      <c r="K561" s="240"/>
      <c r="L561" s="241"/>
      <c r="M561" s="242"/>
      <c r="N561" s="238"/>
    </row>
    <row r="562" customFormat="false" ht="21" hidden="false" customHeight="true" outlineLevel="0" collapsed="false">
      <c r="A562" s="225"/>
      <c r="B562" s="226"/>
      <c r="C562" s="227"/>
      <c r="D562" s="227"/>
      <c r="E562" s="229"/>
      <c r="F562" s="230"/>
      <c r="G562" s="231" t="str">
        <f aca="false">IF(COUNTIFS(4_Titulados!$A$3:$A$200,"="&amp;J562)&lt;&gt;1,"","Titulado")</f>
        <v/>
      </c>
      <c r="H562" s="232"/>
      <c r="I562" s="233"/>
      <c r="J562" s="239"/>
      <c r="K562" s="240"/>
      <c r="L562" s="241"/>
      <c r="M562" s="242"/>
      <c r="N562" s="238"/>
    </row>
    <row r="563" customFormat="false" ht="21" hidden="false" customHeight="true" outlineLevel="0" collapsed="false">
      <c r="A563" s="225"/>
      <c r="B563" s="226"/>
      <c r="C563" s="227"/>
      <c r="D563" s="227"/>
      <c r="E563" s="229"/>
      <c r="F563" s="230"/>
      <c r="G563" s="231" t="str">
        <f aca="false">IF(COUNTIFS(4_Titulados!$A$3:$A$200,"="&amp;J563)&lt;&gt;1,"","Titulado")</f>
        <v/>
      </c>
      <c r="H563" s="232"/>
      <c r="I563" s="233"/>
      <c r="J563" s="239"/>
      <c r="K563" s="240"/>
      <c r="L563" s="241"/>
      <c r="M563" s="242"/>
      <c r="N563" s="238"/>
    </row>
    <row r="564" customFormat="false" ht="21" hidden="false" customHeight="true" outlineLevel="0" collapsed="false">
      <c r="A564" s="225"/>
      <c r="B564" s="226"/>
      <c r="C564" s="227"/>
      <c r="D564" s="227"/>
      <c r="E564" s="229"/>
      <c r="F564" s="230"/>
      <c r="G564" s="231" t="str">
        <f aca="false">IF(COUNTIFS(4_Titulados!$A$3:$A$200,"="&amp;J564)&lt;&gt;1,"","Titulado")</f>
        <v/>
      </c>
      <c r="H564" s="232"/>
      <c r="I564" s="233"/>
      <c r="J564" s="239"/>
      <c r="K564" s="240"/>
      <c r="L564" s="241"/>
      <c r="M564" s="242"/>
      <c r="N564" s="238"/>
    </row>
    <row r="565" customFormat="false" ht="21" hidden="false" customHeight="true" outlineLevel="0" collapsed="false">
      <c r="A565" s="225"/>
      <c r="B565" s="226"/>
      <c r="C565" s="227"/>
      <c r="D565" s="227"/>
      <c r="E565" s="229"/>
      <c r="F565" s="230"/>
      <c r="G565" s="231" t="str">
        <f aca="false">IF(COUNTIFS(4_Titulados!$A$3:$A$200,"="&amp;J565)&lt;&gt;1,"","Titulado")</f>
        <v/>
      </c>
      <c r="H565" s="232"/>
      <c r="I565" s="233"/>
      <c r="J565" s="239"/>
      <c r="K565" s="243"/>
      <c r="L565" s="244"/>
      <c r="M565" s="245"/>
      <c r="N565" s="238"/>
    </row>
    <row r="566" customFormat="false" ht="27" hidden="false" customHeight="true" outlineLevel="0" collapsed="false">
      <c r="A566" s="225" t="n">
        <f aca="false">A559+1</f>
        <v>81</v>
      </c>
      <c r="B566" s="226"/>
      <c r="C566" s="227"/>
      <c r="D566" s="228"/>
      <c r="E566" s="229" t="str">
        <f aca="false">IF(COUNTIFS(L566:L572,"&lt;&gt;"&amp;"")&gt;0,"Graduando coautor","")</f>
        <v/>
      </c>
      <c r="F566" s="230" t="str">
        <f aca="false">IF(COUNTIFS(J566:J572,"&lt;&gt;"&amp;"")&gt;0,"Pos-graduando coautor","")</f>
        <v/>
      </c>
      <c r="G566" s="231" t="str">
        <f aca="false">IF(COUNTIFS(4_Titulados!$A$3:$A$200,"="&amp;J566)&lt;&gt;1,"","Titulado")</f>
        <v/>
      </c>
      <c r="H566" s="232"/>
      <c r="I566" s="233"/>
      <c r="J566" s="234"/>
      <c r="K566" s="235"/>
      <c r="L566" s="236"/>
      <c r="M566" s="237"/>
      <c r="N566" s="238"/>
    </row>
    <row r="567" customFormat="false" ht="21" hidden="false" customHeight="true" outlineLevel="0" collapsed="false">
      <c r="A567" s="225"/>
      <c r="B567" s="226"/>
      <c r="C567" s="227"/>
      <c r="D567" s="227"/>
      <c r="E567" s="229"/>
      <c r="F567" s="230"/>
      <c r="G567" s="231" t="str">
        <f aca="false">IF(COUNTIFS(4_Titulados!$A$3:$A$200,"="&amp;J567)&lt;&gt;1,"","Titulado")</f>
        <v/>
      </c>
      <c r="H567" s="232"/>
      <c r="I567" s="233"/>
      <c r="J567" s="239"/>
      <c r="K567" s="240"/>
      <c r="L567" s="241"/>
      <c r="M567" s="242"/>
      <c r="N567" s="238"/>
    </row>
    <row r="568" customFormat="false" ht="21" hidden="false" customHeight="true" outlineLevel="0" collapsed="false">
      <c r="A568" s="225"/>
      <c r="B568" s="226"/>
      <c r="C568" s="227"/>
      <c r="D568" s="227"/>
      <c r="E568" s="229"/>
      <c r="F568" s="230"/>
      <c r="G568" s="231" t="str">
        <f aca="false">IF(COUNTIFS(4_Titulados!$A$3:$A$200,"="&amp;J568)&lt;&gt;1,"","Titulado")</f>
        <v/>
      </c>
      <c r="H568" s="232"/>
      <c r="I568" s="233"/>
      <c r="J568" s="239"/>
      <c r="K568" s="240"/>
      <c r="L568" s="241"/>
      <c r="M568" s="242"/>
      <c r="N568" s="238"/>
    </row>
    <row r="569" customFormat="false" ht="21" hidden="false" customHeight="true" outlineLevel="0" collapsed="false">
      <c r="A569" s="225"/>
      <c r="B569" s="226"/>
      <c r="C569" s="227"/>
      <c r="D569" s="227"/>
      <c r="E569" s="229"/>
      <c r="F569" s="230"/>
      <c r="G569" s="231" t="str">
        <f aca="false">IF(COUNTIFS(4_Titulados!$A$3:$A$200,"="&amp;J569)&lt;&gt;1,"","Titulado")</f>
        <v/>
      </c>
      <c r="H569" s="232"/>
      <c r="I569" s="233"/>
      <c r="J569" s="239"/>
      <c r="K569" s="240"/>
      <c r="L569" s="241"/>
      <c r="M569" s="242"/>
      <c r="N569" s="238"/>
    </row>
    <row r="570" customFormat="false" ht="21" hidden="false" customHeight="true" outlineLevel="0" collapsed="false">
      <c r="A570" s="225"/>
      <c r="B570" s="226"/>
      <c r="C570" s="227"/>
      <c r="D570" s="227"/>
      <c r="E570" s="229"/>
      <c r="F570" s="230"/>
      <c r="G570" s="231" t="str">
        <f aca="false">IF(COUNTIFS(4_Titulados!$A$3:$A$200,"="&amp;J570)&lt;&gt;1,"","Titulado")</f>
        <v/>
      </c>
      <c r="H570" s="232"/>
      <c r="I570" s="233"/>
      <c r="J570" s="239"/>
      <c r="K570" s="240"/>
      <c r="L570" s="241"/>
      <c r="M570" s="242"/>
      <c r="N570" s="238"/>
    </row>
    <row r="571" customFormat="false" ht="21" hidden="false" customHeight="true" outlineLevel="0" collapsed="false">
      <c r="A571" s="225"/>
      <c r="B571" s="226"/>
      <c r="C571" s="227"/>
      <c r="D571" s="227"/>
      <c r="E571" s="229"/>
      <c r="F571" s="230"/>
      <c r="G571" s="231" t="str">
        <f aca="false">IF(COUNTIFS(4_Titulados!$A$3:$A$200,"="&amp;J571)&lt;&gt;1,"","Titulado")</f>
        <v/>
      </c>
      <c r="H571" s="232"/>
      <c r="I571" s="233"/>
      <c r="J571" s="239"/>
      <c r="K571" s="240"/>
      <c r="L571" s="241"/>
      <c r="M571" s="242"/>
      <c r="N571" s="238"/>
    </row>
    <row r="572" customFormat="false" ht="21" hidden="false" customHeight="true" outlineLevel="0" collapsed="false">
      <c r="A572" s="225"/>
      <c r="B572" s="226"/>
      <c r="C572" s="227"/>
      <c r="D572" s="227"/>
      <c r="E572" s="229"/>
      <c r="F572" s="230"/>
      <c r="G572" s="231" t="str">
        <f aca="false">IF(COUNTIFS(4_Titulados!$A$3:$A$200,"="&amp;J572)&lt;&gt;1,"","Titulado")</f>
        <v/>
      </c>
      <c r="H572" s="232"/>
      <c r="I572" s="233"/>
      <c r="J572" s="239"/>
      <c r="K572" s="243"/>
      <c r="L572" s="244"/>
      <c r="M572" s="245"/>
      <c r="N572" s="238"/>
    </row>
    <row r="573" customFormat="false" ht="27" hidden="false" customHeight="true" outlineLevel="0" collapsed="false">
      <c r="A573" s="225" t="n">
        <f aca="false">A566+1</f>
        <v>82</v>
      </c>
      <c r="B573" s="226"/>
      <c r="C573" s="227"/>
      <c r="D573" s="228"/>
      <c r="E573" s="229" t="str">
        <f aca="false">IF(COUNTIFS(L573:L579,"&lt;&gt;"&amp;"")&gt;0,"Graduando coautor","")</f>
        <v/>
      </c>
      <c r="F573" s="230" t="str">
        <f aca="false">IF(COUNTIFS(J573:J579,"&lt;&gt;"&amp;"")&gt;0,"Pos-graduando coautor","")</f>
        <v/>
      </c>
      <c r="G573" s="231" t="str">
        <f aca="false">IF(COUNTIFS(4_Titulados!$A$3:$A$200,"="&amp;J573)&lt;&gt;1,"","Titulado")</f>
        <v/>
      </c>
      <c r="H573" s="232"/>
      <c r="I573" s="233"/>
      <c r="J573" s="234"/>
      <c r="K573" s="235"/>
      <c r="L573" s="236"/>
      <c r="M573" s="237"/>
      <c r="N573" s="238"/>
    </row>
    <row r="574" customFormat="false" ht="21" hidden="false" customHeight="true" outlineLevel="0" collapsed="false">
      <c r="A574" s="225"/>
      <c r="B574" s="226"/>
      <c r="C574" s="227"/>
      <c r="D574" s="227"/>
      <c r="E574" s="229"/>
      <c r="F574" s="230"/>
      <c r="G574" s="231" t="str">
        <f aca="false">IF(COUNTIFS(4_Titulados!$A$3:$A$200,"="&amp;J574)&lt;&gt;1,"","Titulado")</f>
        <v/>
      </c>
      <c r="H574" s="232"/>
      <c r="I574" s="233"/>
      <c r="J574" s="239"/>
      <c r="K574" s="240"/>
      <c r="L574" s="241"/>
      <c r="M574" s="242"/>
      <c r="N574" s="238"/>
    </row>
    <row r="575" customFormat="false" ht="21" hidden="false" customHeight="true" outlineLevel="0" collapsed="false">
      <c r="A575" s="225"/>
      <c r="B575" s="226"/>
      <c r="C575" s="227"/>
      <c r="D575" s="227"/>
      <c r="E575" s="229"/>
      <c r="F575" s="230"/>
      <c r="G575" s="231" t="str">
        <f aca="false">IF(COUNTIFS(4_Titulados!$A$3:$A$200,"="&amp;J575)&lt;&gt;1,"","Titulado")</f>
        <v/>
      </c>
      <c r="H575" s="232"/>
      <c r="I575" s="233"/>
      <c r="J575" s="239"/>
      <c r="K575" s="240"/>
      <c r="L575" s="241"/>
      <c r="M575" s="242"/>
      <c r="N575" s="238"/>
    </row>
    <row r="576" customFormat="false" ht="21" hidden="false" customHeight="true" outlineLevel="0" collapsed="false">
      <c r="A576" s="225"/>
      <c r="B576" s="226"/>
      <c r="C576" s="227"/>
      <c r="D576" s="227"/>
      <c r="E576" s="229"/>
      <c r="F576" s="230"/>
      <c r="G576" s="231" t="str">
        <f aca="false">IF(COUNTIFS(4_Titulados!$A$3:$A$200,"="&amp;J576)&lt;&gt;1,"","Titulado")</f>
        <v/>
      </c>
      <c r="H576" s="232"/>
      <c r="I576" s="233"/>
      <c r="J576" s="239"/>
      <c r="K576" s="240"/>
      <c r="L576" s="241"/>
      <c r="M576" s="242"/>
      <c r="N576" s="238"/>
    </row>
    <row r="577" customFormat="false" ht="21" hidden="false" customHeight="true" outlineLevel="0" collapsed="false">
      <c r="A577" s="225"/>
      <c r="B577" s="226"/>
      <c r="C577" s="227"/>
      <c r="D577" s="227"/>
      <c r="E577" s="229"/>
      <c r="F577" s="230"/>
      <c r="G577" s="231" t="str">
        <f aca="false">IF(COUNTIFS(4_Titulados!$A$3:$A$200,"="&amp;J577)&lt;&gt;1,"","Titulado")</f>
        <v/>
      </c>
      <c r="H577" s="232"/>
      <c r="I577" s="233"/>
      <c r="J577" s="239"/>
      <c r="K577" s="240"/>
      <c r="L577" s="241"/>
      <c r="M577" s="242"/>
      <c r="N577" s="238"/>
    </row>
    <row r="578" customFormat="false" ht="21" hidden="false" customHeight="true" outlineLevel="0" collapsed="false">
      <c r="A578" s="225"/>
      <c r="B578" s="226"/>
      <c r="C578" s="227"/>
      <c r="D578" s="227"/>
      <c r="E578" s="229"/>
      <c r="F578" s="230"/>
      <c r="G578" s="231" t="str">
        <f aca="false">IF(COUNTIFS(4_Titulados!$A$3:$A$200,"="&amp;J578)&lt;&gt;1,"","Titulado")</f>
        <v/>
      </c>
      <c r="H578" s="232"/>
      <c r="I578" s="233"/>
      <c r="J578" s="239"/>
      <c r="K578" s="240"/>
      <c r="L578" s="241"/>
      <c r="M578" s="242"/>
      <c r="N578" s="238"/>
    </row>
    <row r="579" customFormat="false" ht="21" hidden="false" customHeight="true" outlineLevel="0" collapsed="false">
      <c r="A579" s="225"/>
      <c r="B579" s="226"/>
      <c r="C579" s="227"/>
      <c r="D579" s="227"/>
      <c r="E579" s="229"/>
      <c r="F579" s="230"/>
      <c r="G579" s="231" t="str">
        <f aca="false">IF(COUNTIFS(4_Titulados!$A$3:$A$200,"="&amp;J579)&lt;&gt;1,"","Titulado")</f>
        <v/>
      </c>
      <c r="H579" s="232"/>
      <c r="I579" s="233"/>
      <c r="J579" s="239"/>
      <c r="K579" s="243"/>
      <c r="L579" s="244"/>
      <c r="M579" s="245"/>
      <c r="N579" s="238"/>
    </row>
    <row r="580" customFormat="false" ht="27" hidden="false" customHeight="true" outlineLevel="0" collapsed="false">
      <c r="A580" s="225" t="n">
        <f aca="false">A573+1</f>
        <v>83</v>
      </c>
      <c r="B580" s="226"/>
      <c r="C580" s="227"/>
      <c r="D580" s="228"/>
      <c r="E580" s="229" t="str">
        <f aca="false">IF(COUNTIFS(L580:L586,"&lt;&gt;"&amp;"")&gt;0,"Graduando coautor","")</f>
        <v/>
      </c>
      <c r="F580" s="230" t="str">
        <f aca="false">IF(COUNTIFS(J580:J586,"&lt;&gt;"&amp;"")&gt;0,"Pos-graduando coautor","")</f>
        <v/>
      </c>
      <c r="G580" s="231" t="str">
        <f aca="false">IF(COUNTIFS(4_Titulados!$A$3:$A$200,"="&amp;J580)&lt;&gt;1,"","Titulado")</f>
        <v/>
      </c>
      <c r="H580" s="232"/>
      <c r="I580" s="233"/>
      <c r="J580" s="234"/>
      <c r="K580" s="235"/>
      <c r="L580" s="236"/>
      <c r="M580" s="237"/>
      <c r="N580" s="238"/>
    </row>
    <row r="581" customFormat="false" ht="21" hidden="false" customHeight="true" outlineLevel="0" collapsed="false">
      <c r="A581" s="225"/>
      <c r="B581" s="226"/>
      <c r="C581" s="227"/>
      <c r="D581" s="227"/>
      <c r="E581" s="229"/>
      <c r="F581" s="230"/>
      <c r="G581" s="231" t="str">
        <f aca="false">IF(COUNTIFS(4_Titulados!$A$3:$A$200,"="&amp;J581)&lt;&gt;1,"","Titulado")</f>
        <v/>
      </c>
      <c r="H581" s="232"/>
      <c r="I581" s="233"/>
      <c r="J581" s="239"/>
      <c r="K581" s="240"/>
      <c r="L581" s="241"/>
      <c r="M581" s="242"/>
      <c r="N581" s="238"/>
    </row>
    <row r="582" customFormat="false" ht="21" hidden="false" customHeight="true" outlineLevel="0" collapsed="false">
      <c r="A582" s="225"/>
      <c r="B582" s="226"/>
      <c r="C582" s="227"/>
      <c r="D582" s="227"/>
      <c r="E582" s="229"/>
      <c r="F582" s="230"/>
      <c r="G582" s="231" t="str">
        <f aca="false">IF(COUNTIFS(4_Titulados!$A$3:$A$200,"="&amp;J582)&lt;&gt;1,"","Titulado")</f>
        <v/>
      </c>
      <c r="H582" s="232"/>
      <c r="I582" s="233"/>
      <c r="J582" s="239"/>
      <c r="K582" s="240"/>
      <c r="L582" s="241"/>
      <c r="M582" s="242"/>
      <c r="N582" s="238"/>
    </row>
    <row r="583" customFormat="false" ht="21" hidden="false" customHeight="true" outlineLevel="0" collapsed="false">
      <c r="A583" s="225"/>
      <c r="B583" s="226"/>
      <c r="C583" s="227"/>
      <c r="D583" s="227"/>
      <c r="E583" s="229"/>
      <c r="F583" s="230"/>
      <c r="G583" s="231" t="str">
        <f aca="false">IF(COUNTIFS(4_Titulados!$A$3:$A$200,"="&amp;J583)&lt;&gt;1,"","Titulado")</f>
        <v/>
      </c>
      <c r="H583" s="232"/>
      <c r="I583" s="233"/>
      <c r="J583" s="239"/>
      <c r="K583" s="240"/>
      <c r="L583" s="241"/>
      <c r="M583" s="242"/>
      <c r="N583" s="238"/>
    </row>
    <row r="584" customFormat="false" ht="21" hidden="false" customHeight="true" outlineLevel="0" collapsed="false">
      <c r="A584" s="225"/>
      <c r="B584" s="226"/>
      <c r="C584" s="227"/>
      <c r="D584" s="227"/>
      <c r="E584" s="229"/>
      <c r="F584" s="230"/>
      <c r="G584" s="231" t="str">
        <f aca="false">IF(COUNTIFS(4_Titulados!$A$3:$A$200,"="&amp;J584)&lt;&gt;1,"","Titulado")</f>
        <v/>
      </c>
      <c r="H584" s="232"/>
      <c r="I584" s="233"/>
      <c r="J584" s="239"/>
      <c r="K584" s="240"/>
      <c r="L584" s="241"/>
      <c r="M584" s="242"/>
      <c r="N584" s="238"/>
    </row>
    <row r="585" customFormat="false" ht="21" hidden="false" customHeight="true" outlineLevel="0" collapsed="false">
      <c r="A585" s="225"/>
      <c r="B585" s="226"/>
      <c r="C585" s="227"/>
      <c r="D585" s="227"/>
      <c r="E585" s="229"/>
      <c r="F585" s="230"/>
      <c r="G585" s="231" t="str">
        <f aca="false">IF(COUNTIFS(4_Titulados!$A$3:$A$200,"="&amp;J585)&lt;&gt;1,"","Titulado")</f>
        <v/>
      </c>
      <c r="H585" s="232"/>
      <c r="I585" s="233"/>
      <c r="J585" s="239"/>
      <c r="K585" s="240"/>
      <c r="L585" s="241"/>
      <c r="M585" s="242"/>
      <c r="N585" s="238"/>
    </row>
    <row r="586" customFormat="false" ht="21" hidden="false" customHeight="true" outlineLevel="0" collapsed="false">
      <c r="A586" s="225"/>
      <c r="B586" s="226"/>
      <c r="C586" s="227"/>
      <c r="D586" s="227"/>
      <c r="E586" s="229"/>
      <c r="F586" s="230"/>
      <c r="G586" s="231" t="str">
        <f aca="false">IF(COUNTIFS(4_Titulados!$A$3:$A$200,"="&amp;J586)&lt;&gt;1,"","Titulado")</f>
        <v/>
      </c>
      <c r="H586" s="232"/>
      <c r="I586" s="233"/>
      <c r="J586" s="239"/>
      <c r="K586" s="243"/>
      <c r="L586" s="244"/>
      <c r="M586" s="245"/>
      <c r="N586" s="238"/>
    </row>
    <row r="587" customFormat="false" ht="27" hidden="false" customHeight="true" outlineLevel="0" collapsed="false">
      <c r="A587" s="225" t="n">
        <f aca="false">A580+1</f>
        <v>84</v>
      </c>
      <c r="B587" s="226"/>
      <c r="C587" s="227"/>
      <c r="D587" s="228"/>
      <c r="E587" s="229" t="str">
        <f aca="false">IF(COUNTIFS(L587:L593,"&lt;&gt;"&amp;"")&gt;0,"Graduando coautor","")</f>
        <v/>
      </c>
      <c r="F587" s="230" t="str">
        <f aca="false">IF(COUNTIFS(J587:J593,"&lt;&gt;"&amp;"")&gt;0,"Pos-graduando coautor","")</f>
        <v/>
      </c>
      <c r="G587" s="231" t="str">
        <f aca="false">IF(COUNTIFS(4_Titulados!$A$3:$A$200,"="&amp;J587)&lt;&gt;1,"","Titulado")</f>
        <v/>
      </c>
      <c r="H587" s="232"/>
      <c r="I587" s="233"/>
      <c r="J587" s="234"/>
      <c r="K587" s="235"/>
      <c r="L587" s="236"/>
      <c r="M587" s="237"/>
      <c r="N587" s="238"/>
    </row>
    <row r="588" customFormat="false" ht="21" hidden="false" customHeight="true" outlineLevel="0" collapsed="false">
      <c r="A588" s="225"/>
      <c r="B588" s="226"/>
      <c r="C588" s="227"/>
      <c r="D588" s="227"/>
      <c r="E588" s="229"/>
      <c r="F588" s="230"/>
      <c r="G588" s="231" t="str">
        <f aca="false">IF(COUNTIFS(4_Titulados!$A$3:$A$200,"="&amp;J588)&lt;&gt;1,"","Titulado")</f>
        <v/>
      </c>
      <c r="H588" s="232"/>
      <c r="I588" s="233"/>
      <c r="J588" s="239"/>
      <c r="K588" s="240"/>
      <c r="L588" s="241"/>
      <c r="M588" s="242"/>
      <c r="N588" s="238"/>
    </row>
    <row r="589" customFormat="false" ht="21" hidden="false" customHeight="true" outlineLevel="0" collapsed="false">
      <c r="A589" s="225"/>
      <c r="B589" s="226"/>
      <c r="C589" s="227"/>
      <c r="D589" s="227"/>
      <c r="E589" s="229"/>
      <c r="F589" s="230"/>
      <c r="G589" s="231" t="str">
        <f aca="false">IF(COUNTIFS(4_Titulados!$A$3:$A$200,"="&amp;J589)&lt;&gt;1,"","Titulado")</f>
        <v/>
      </c>
      <c r="H589" s="232"/>
      <c r="I589" s="233"/>
      <c r="J589" s="239"/>
      <c r="K589" s="240"/>
      <c r="L589" s="241"/>
      <c r="M589" s="242"/>
      <c r="N589" s="238"/>
    </row>
    <row r="590" customFormat="false" ht="21" hidden="false" customHeight="true" outlineLevel="0" collapsed="false">
      <c r="A590" s="225"/>
      <c r="B590" s="226"/>
      <c r="C590" s="227"/>
      <c r="D590" s="227"/>
      <c r="E590" s="229"/>
      <c r="F590" s="230"/>
      <c r="G590" s="231" t="str">
        <f aca="false">IF(COUNTIFS(4_Titulados!$A$3:$A$200,"="&amp;J590)&lt;&gt;1,"","Titulado")</f>
        <v/>
      </c>
      <c r="H590" s="232"/>
      <c r="I590" s="233"/>
      <c r="J590" s="239"/>
      <c r="K590" s="240"/>
      <c r="L590" s="241"/>
      <c r="M590" s="242"/>
      <c r="N590" s="238"/>
    </row>
    <row r="591" customFormat="false" ht="21" hidden="false" customHeight="true" outlineLevel="0" collapsed="false">
      <c r="A591" s="225"/>
      <c r="B591" s="226"/>
      <c r="C591" s="227"/>
      <c r="D591" s="227"/>
      <c r="E591" s="229"/>
      <c r="F591" s="230"/>
      <c r="G591" s="231" t="str">
        <f aca="false">IF(COUNTIFS(4_Titulados!$A$3:$A$200,"="&amp;J591)&lt;&gt;1,"","Titulado")</f>
        <v/>
      </c>
      <c r="H591" s="232"/>
      <c r="I591" s="233"/>
      <c r="J591" s="239"/>
      <c r="K591" s="240"/>
      <c r="L591" s="241"/>
      <c r="M591" s="242"/>
      <c r="N591" s="238"/>
    </row>
    <row r="592" customFormat="false" ht="21" hidden="false" customHeight="true" outlineLevel="0" collapsed="false">
      <c r="A592" s="225"/>
      <c r="B592" s="226"/>
      <c r="C592" s="227"/>
      <c r="D592" s="227"/>
      <c r="E592" s="229"/>
      <c r="F592" s="230"/>
      <c r="G592" s="231" t="str">
        <f aca="false">IF(COUNTIFS(4_Titulados!$A$3:$A$200,"="&amp;J592)&lt;&gt;1,"","Titulado")</f>
        <v/>
      </c>
      <c r="H592" s="232"/>
      <c r="I592" s="233"/>
      <c r="J592" s="239"/>
      <c r="K592" s="240"/>
      <c r="L592" s="241"/>
      <c r="M592" s="242"/>
      <c r="N592" s="238"/>
    </row>
    <row r="593" customFormat="false" ht="21" hidden="false" customHeight="true" outlineLevel="0" collapsed="false">
      <c r="A593" s="225"/>
      <c r="B593" s="226"/>
      <c r="C593" s="227"/>
      <c r="D593" s="227"/>
      <c r="E593" s="229"/>
      <c r="F593" s="230"/>
      <c r="G593" s="231" t="str">
        <f aca="false">IF(COUNTIFS(4_Titulados!$A$3:$A$200,"="&amp;J593)&lt;&gt;1,"","Titulado")</f>
        <v/>
      </c>
      <c r="H593" s="232"/>
      <c r="I593" s="233"/>
      <c r="J593" s="239"/>
      <c r="K593" s="243"/>
      <c r="L593" s="244"/>
      <c r="M593" s="245"/>
      <c r="N593" s="238"/>
    </row>
    <row r="594" customFormat="false" ht="27" hidden="false" customHeight="true" outlineLevel="0" collapsed="false">
      <c r="A594" s="225" t="n">
        <f aca="false">A587+1</f>
        <v>85</v>
      </c>
      <c r="B594" s="226"/>
      <c r="C594" s="227"/>
      <c r="D594" s="228"/>
      <c r="E594" s="229" t="str">
        <f aca="false">IF(COUNTIFS(L594:L600,"&lt;&gt;"&amp;"")&gt;0,"Graduando coautor","")</f>
        <v/>
      </c>
      <c r="F594" s="230" t="str">
        <f aca="false">IF(COUNTIFS(J594:J600,"&lt;&gt;"&amp;"")&gt;0,"Pos-graduando coautor","")</f>
        <v/>
      </c>
      <c r="G594" s="231" t="str">
        <f aca="false">IF(COUNTIFS(4_Titulados!$A$3:$A$200,"="&amp;J594)&lt;&gt;1,"","Titulado")</f>
        <v/>
      </c>
      <c r="H594" s="232"/>
      <c r="I594" s="233"/>
      <c r="J594" s="234"/>
      <c r="K594" s="235"/>
      <c r="L594" s="236"/>
      <c r="M594" s="237"/>
      <c r="N594" s="238"/>
    </row>
    <row r="595" customFormat="false" ht="21" hidden="false" customHeight="true" outlineLevel="0" collapsed="false">
      <c r="A595" s="225"/>
      <c r="B595" s="226"/>
      <c r="C595" s="227"/>
      <c r="D595" s="227"/>
      <c r="E595" s="229"/>
      <c r="F595" s="230"/>
      <c r="G595" s="231" t="str">
        <f aca="false">IF(COUNTIFS(4_Titulados!$A$3:$A$200,"="&amp;J595)&lt;&gt;1,"","Titulado")</f>
        <v/>
      </c>
      <c r="H595" s="232"/>
      <c r="I595" s="233"/>
      <c r="J595" s="239"/>
      <c r="K595" s="240"/>
      <c r="L595" s="241"/>
      <c r="M595" s="242"/>
      <c r="N595" s="238"/>
    </row>
    <row r="596" customFormat="false" ht="21" hidden="false" customHeight="true" outlineLevel="0" collapsed="false">
      <c r="A596" s="225"/>
      <c r="B596" s="226"/>
      <c r="C596" s="227"/>
      <c r="D596" s="227"/>
      <c r="E596" s="229"/>
      <c r="F596" s="230"/>
      <c r="G596" s="231" t="str">
        <f aca="false">IF(COUNTIFS(4_Titulados!$A$3:$A$200,"="&amp;J596)&lt;&gt;1,"","Titulado")</f>
        <v/>
      </c>
      <c r="H596" s="232"/>
      <c r="I596" s="233"/>
      <c r="J596" s="239"/>
      <c r="K596" s="240"/>
      <c r="L596" s="241"/>
      <c r="M596" s="242"/>
      <c r="N596" s="238"/>
    </row>
    <row r="597" customFormat="false" ht="21" hidden="false" customHeight="true" outlineLevel="0" collapsed="false">
      <c r="A597" s="225"/>
      <c r="B597" s="226"/>
      <c r="C597" s="227"/>
      <c r="D597" s="227"/>
      <c r="E597" s="229"/>
      <c r="F597" s="230"/>
      <c r="G597" s="231" t="str">
        <f aca="false">IF(COUNTIFS(4_Titulados!$A$3:$A$200,"="&amp;J597)&lt;&gt;1,"","Titulado")</f>
        <v/>
      </c>
      <c r="H597" s="232"/>
      <c r="I597" s="233"/>
      <c r="J597" s="239"/>
      <c r="K597" s="240"/>
      <c r="L597" s="241"/>
      <c r="M597" s="242"/>
      <c r="N597" s="238"/>
    </row>
    <row r="598" customFormat="false" ht="21" hidden="false" customHeight="true" outlineLevel="0" collapsed="false">
      <c r="A598" s="225"/>
      <c r="B598" s="226"/>
      <c r="C598" s="227"/>
      <c r="D598" s="227"/>
      <c r="E598" s="229"/>
      <c r="F598" s="230"/>
      <c r="G598" s="231" t="str">
        <f aca="false">IF(COUNTIFS(4_Titulados!$A$3:$A$200,"="&amp;J598)&lt;&gt;1,"","Titulado")</f>
        <v/>
      </c>
      <c r="H598" s="232"/>
      <c r="I598" s="233"/>
      <c r="J598" s="239"/>
      <c r="K598" s="240"/>
      <c r="L598" s="241"/>
      <c r="M598" s="242"/>
      <c r="N598" s="238"/>
    </row>
    <row r="599" customFormat="false" ht="21" hidden="false" customHeight="true" outlineLevel="0" collapsed="false">
      <c r="A599" s="225"/>
      <c r="B599" s="226"/>
      <c r="C599" s="227"/>
      <c r="D599" s="227"/>
      <c r="E599" s="229"/>
      <c r="F599" s="230"/>
      <c r="G599" s="231" t="str">
        <f aca="false">IF(COUNTIFS(4_Titulados!$A$3:$A$200,"="&amp;J599)&lt;&gt;1,"","Titulado")</f>
        <v/>
      </c>
      <c r="H599" s="232"/>
      <c r="I599" s="233"/>
      <c r="J599" s="239"/>
      <c r="K599" s="240"/>
      <c r="L599" s="241"/>
      <c r="M599" s="242"/>
      <c r="N599" s="238"/>
    </row>
    <row r="600" customFormat="false" ht="21" hidden="false" customHeight="true" outlineLevel="0" collapsed="false">
      <c r="A600" s="225"/>
      <c r="B600" s="226"/>
      <c r="C600" s="227"/>
      <c r="D600" s="227"/>
      <c r="E600" s="229"/>
      <c r="F600" s="230"/>
      <c r="G600" s="231" t="str">
        <f aca="false">IF(COUNTIFS(4_Titulados!$A$3:$A$200,"="&amp;J600)&lt;&gt;1,"","Titulado")</f>
        <v/>
      </c>
      <c r="H600" s="232"/>
      <c r="I600" s="233"/>
      <c r="J600" s="239"/>
      <c r="K600" s="243"/>
      <c r="L600" s="244"/>
      <c r="M600" s="245"/>
      <c r="N600" s="238"/>
    </row>
    <row r="601" customFormat="false" ht="27" hidden="false" customHeight="true" outlineLevel="0" collapsed="false">
      <c r="A601" s="225" t="n">
        <f aca="false">A594+1</f>
        <v>86</v>
      </c>
      <c r="B601" s="226"/>
      <c r="C601" s="227"/>
      <c r="D601" s="228"/>
      <c r="E601" s="229" t="str">
        <f aca="false">IF(COUNTIFS(L601:L607,"&lt;&gt;"&amp;"")&gt;0,"Graduando coautor","")</f>
        <v/>
      </c>
      <c r="F601" s="230" t="str">
        <f aca="false">IF(COUNTIFS(J601:J607,"&lt;&gt;"&amp;"")&gt;0,"Pos-graduando coautor","")</f>
        <v/>
      </c>
      <c r="G601" s="231" t="str">
        <f aca="false">IF(COUNTIFS(4_Titulados!$A$3:$A$200,"="&amp;J601)&lt;&gt;1,"","Titulado")</f>
        <v/>
      </c>
      <c r="H601" s="232"/>
      <c r="I601" s="233"/>
      <c r="J601" s="234"/>
      <c r="K601" s="235"/>
      <c r="L601" s="236"/>
      <c r="M601" s="237"/>
      <c r="N601" s="238"/>
    </row>
    <row r="602" customFormat="false" ht="21" hidden="false" customHeight="true" outlineLevel="0" collapsed="false">
      <c r="A602" s="225"/>
      <c r="B602" s="226"/>
      <c r="C602" s="227"/>
      <c r="D602" s="227"/>
      <c r="E602" s="229"/>
      <c r="F602" s="230"/>
      <c r="G602" s="231" t="str">
        <f aca="false">IF(COUNTIFS(4_Titulados!$A$3:$A$200,"="&amp;J602)&lt;&gt;1,"","Titulado")</f>
        <v/>
      </c>
      <c r="H602" s="232"/>
      <c r="I602" s="233"/>
      <c r="J602" s="239"/>
      <c r="K602" s="240"/>
      <c r="L602" s="241"/>
      <c r="M602" s="242"/>
      <c r="N602" s="238"/>
    </row>
    <row r="603" customFormat="false" ht="21" hidden="false" customHeight="true" outlineLevel="0" collapsed="false">
      <c r="A603" s="225"/>
      <c r="B603" s="226"/>
      <c r="C603" s="227"/>
      <c r="D603" s="227"/>
      <c r="E603" s="229"/>
      <c r="F603" s="230"/>
      <c r="G603" s="231" t="str">
        <f aca="false">IF(COUNTIFS(4_Titulados!$A$3:$A$200,"="&amp;J603)&lt;&gt;1,"","Titulado")</f>
        <v/>
      </c>
      <c r="H603" s="232"/>
      <c r="I603" s="233"/>
      <c r="J603" s="239"/>
      <c r="K603" s="240"/>
      <c r="L603" s="241"/>
      <c r="M603" s="242"/>
      <c r="N603" s="238"/>
    </row>
    <row r="604" customFormat="false" ht="21" hidden="false" customHeight="true" outlineLevel="0" collapsed="false">
      <c r="A604" s="225"/>
      <c r="B604" s="226"/>
      <c r="C604" s="227"/>
      <c r="D604" s="227"/>
      <c r="E604" s="229"/>
      <c r="F604" s="230"/>
      <c r="G604" s="231" t="str">
        <f aca="false">IF(COUNTIFS(4_Titulados!$A$3:$A$200,"="&amp;J604)&lt;&gt;1,"","Titulado")</f>
        <v/>
      </c>
      <c r="H604" s="232"/>
      <c r="I604" s="233"/>
      <c r="J604" s="239"/>
      <c r="K604" s="240"/>
      <c r="L604" s="241"/>
      <c r="M604" s="242"/>
      <c r="N604" s="238"/>
    </row>
    <row r="605" customFormat="false" ht="21" hidden="false" customHeight="true" outlineLevel="0" collapsed="false">
      <c r="A605" s="225"/>
      <c r="B605" s="226"/>
      <c r="C605" s="227"/>
      <c r="D605" s="227"/>
      <c r="E605" s="229"/>
      <c r="F605" s="230"/>
      <c r="G605" s="231" t="str">
        <f aca="false">IF(COUNTIFS(4_Titulados!$A$3:$A$200,"="&amp;J605)&lt;&gt;1,"","Titulado")</f>
        <v/>
      </c>
      <c r="H605" s="232"/>
      <c r="I605" s="233"/>
      <c r="J605" s="239"/>
      <c r="K605" s="240"/>
      <c r="L605" s="241"/>
      <c r="M605" s="242"/>
      <c r="N605" s="238"/>
    </row>
    <row r="606" customFormat="false" ht="21" hidden="false" customHeight="true" outlineLevel="0" collapsed="false">
      <c r="A606" s="225"/>
      <c r="B606" s="226"/>
      <c r="C606" s="227"/>
      <c r="D606" s="227"/>
      <c r="E606" s="229"/>
      <c r="F606" s="230"/>
      <c r="G606" s="231" t="str">
        <f aca="false">IF(COUNTIFS(4_Titulados!$A$3:$A$200,"="&amp;J606)&lt;&gt;1,"","Titulado")</f>
        <v/>
      </c>
      <c r="H606" s="232"/>
      <c r="I606" s="233"/>
      <c r="J606" s="239"/>
      <c r="K606" s="240"/>
      <c r="L606" s="241"/>
      <c r="M606" s="242"/>
      <c r="N606" s="238"/>
    </row>
    <row r="607" customFormat="false" ht="21" hidden="false" customHeight="true" outlineLevel="0" collapsed="false">
      <c r="A607" s="225"/>
      <c r="B607" s="226"/>
      <c r="C607" s="227"/>
      <c r="D607" s="227"/>
      <c r="E607" s="229"/>
      <c r="F607" s="230"/>
      <c r="G607" s="231" t="str">
        <f aca="false">IF(COUNTIFS(4_Titulados!$A$3:$A$200,"="&amp;J607)&lt;&gt;1,"","Titulado")</f>
        <v/>
      </c>
      <c r="H607" s="232"/>
      <c r="I607" s="233"/>
      <c r="J607" s="239"/>
      <c r="K607" s="243"/>
      <c r="L607" s="244"/>
      <c r="M607" s="245"/>
      <c r="N607" s="238"/>
    </row>
    <row r="608" customFormat="false" ht="27" hidden="false" customHeight="true" outlineLevel="0" collapsed="false">
      <c r="A608" s="225" t="n">
        <f aca="false">A601+1</f>
        <v>87</v>
      </c>
      <c r="B608" s="226"/>
      <c r="C608" s="227"/>
      <c r="D608" s="228"/>
      <c r="E608" s="229" t="str">
        <f aca="false">IF(COUNTIFS(L608:L614,"&lt;&gt;"&amp;"")&gt;0,"Graduando coautor","")</f>
        <v/>
      </c>
      <c r="F608" s="230" t="str">
        <f aca="false">IF(COUNTIFS(J608:J614,"&lt;&gt;"&amp;"")&gt;0,"Pos-graduando coautor","")</f>
        <v/>
      </c>
      <c r="G608" s="231" t="str">
        <f aca="false">IF(COUNTIFS(4_Titulados!$A$3:$A$200,"="&amp;J608)&lt;&gt;1,"","Titulado")</f>
        <v/>
      </c>
      <c r="H608" s="232"/>
      <c r="I608" s="233"/>
      <c r="J608" s="234"/>
      <c r="K608" s="235"/>
      <c r="L608" s="236"/>
      <c r="M608" s="237"/>
      <c r="N608" s="238"/>
    </row>
    <row r="609" customFormat="false" ht="21" hidden="false" customHeight="true" outlineLevel="0" collapsed="false">
      <c r="A609" s="225"/>
      <c r="B609" s="226"/>
      <c r="C609" s="227"/>
      <c r="D609" s="227"/>
      <c r="E609" s="229"/>
      <c r="F609" s="230"/>
      <c r="G609" s="231" t="str">
        <f aca="false">IF(COUNTIFS(4_Titulados!$A$3:$A$200,"="&amp;J609)&lt;&gt;1,"","Titulado")</f>
        <v/>
      </c>
      <c r="H609" s="232"/>
      <c r="I609" s="233"/>
      <c r="J609" s="239"/>
      <c r="K609" s="240"/>
      <c r="L609" s="241"/>
      <c r="M609" s="242"/>
      <c r="N609" s="238"/>
    </row>
    <row r="610" customFormat="false" ht="21" hidden="false" customHeight="true" outlineLevel="0" collapsed="false">
      <c r="A610" s="225"/>
      <c r="B610" s="226"/>
      <c r="C610" s="227"/>
      <c r="D610" s="227"/>
      <c r="E610" s="229"/>
      <c r="F610" s="230"/>
      <c r="G610" s="231" t="str">
        <f aca="false">IF(COUNTIFS(4_Titulados!$A$3:$A$200,"="&amp;J610)&lt;&gt;1,"","Titulado")</f>
        <v/>
      </c>
      <c r="H610" s="232"/>
      <c r="I610" s="233"/>
      <c r="J610" s="239"/>
      <c r="K610" s="240"/>
      <c r="L610" s="241"/>
      <c r="M610" s="242"/>
      <c r="N610" s="238"/>
    </row>
    <row r="611" customFormat="false" ht="21" hidden="false" customHeight="true" outlineLevel="0" collapsed="false">
      <c r="A611" s="225"/>
      <c r="B611" s="226"/>
      <c r="C611" s="227"/>
      <c r="D611" s="227"/>
      <c r="E611" s="229"/>
      <c r="F611" s="230"/>
      <c r="G611" s="231" t="str">
        <f aca="false">IF(COUNTIFS(4_Titulados!$A$3:$A$200,"="&amp;J611)&lt;&gt;1,"","Titulado")</f>
        <v/>
      </c>
      <c r="H611" s="232"/>
      <c r="I611" s="233"/>
      <c r="J611" s="239"/>
      <c r="K611" s="240"/>
      <c r="L611" s="241"/>
      <c r="M611" s="242"/>
      <c r="N611" s="238"/>
    </row>
    <row r="612" customFormat="false" ht="21" hidden="false" customHeight="true" outlineLevel="0" collapsed="false">
      <c r="A612" s="225"/>
      <c r="B612" s="226"/>
      <c r="C612" s="227"/>
      <c r="D612" s="227"/>
      <c r="E612" s="229"/>
      <c r="F612" s="230"/>
      <c r="G612" s="231" t="str">
        <f aca="false">IF(COUNTIFS(4_Titulados!$A$3:$A$200,"="&amp;J612)&lt;&gt;1,"","Titulado")</f>
        <v/>
      </c>
      <c r="H612" s="232"/>
      <c r="I612" s="233"/>
      <c r="J612" s="239"/>
      <c r="K612" s="240"/>
      <c r="L612" s="241"/>
      <c r="M612" s="242"/>
      <c r="N612" s="238"/>
    </row>
    <row r="613" customFormat="false" ht="21" hidden="false" customHeight="true" outlineLevel="0" collapsed="false">
      <c r="A613" s="225"/>
      <c r="B613" s="226"/>
      <c r="C613" s="227"/>
      <c r="D613" s="227"/>
      <c r="E613" s="229"/>
      <c r="F613" s="230"/>
      <c r="G613" s="231" t="str">
        <f aca="false">IF(COUNTIFS(4_Titulados!$A$3:$A$200,"="&amp;J613)&lt;&gt;1,"","Titulado")</f>
        <v/>
      </c>
      <c r="H613" s="232"/>
      <c r="I613" s="233"/>
      <c r="J613" s="239"/>
      <c r="K613" s="240"/>
      <c r="L613" s="241"/>
      <c r="M613" s="242"/>
      <c r="N613" s="238"/>
    </row>
    <row r="614" customFormat="false" ht="21" hidden="false" customHeight="true" outlineLevel="0" collapsed="false">
      <c r="A614" s="225"/>
      <c r="B614" s="226"/>
      <c r="C614" s="227"/>
      <c r="D614" s="227"/>
      <c r="E614" s="229"/>
      <c r="F614" s="230"/>
      <c r="G614" s="231" t="str">
        <f aca="false">IF(COUNTIFS(4_Titulados!$A$3:$A$200,"="&amp;J614)&lt;&gt;1,"","Titulado")</f>
        <v/>
      </c>
      <c r="H614" s="232"/>
      <c r="I614" s="233"/>
      <c r="J614" s="239"/>
      <c r="K614" s="243"/>
      <c r="L614" s="244"/>
      <c r="M614" s="245"/>
      <c r="N614" s="238"/>
    </row>
    <row r="615" customFormat="false" ht="27" hidden="false" customHeight="true" outlineLevel="0" collapsed="false">
      <c r="A615" s="225" t="n">
        <f aca="false">A608+1</f>
        <v>88</v>
      </c>
      <c r="B615" s="226"/>
      <c r="C615" s="227"/>
      <c r="D615" s="228"/>
      <c r="E615" s="229" t="str">
        <f aca="false">IF(COUNTIFS(L615:L621,"&lt;&gt;"&amp;"")&gt;0,"Graduando coautor","")</f>
        <v/>
      </c>
      <c r="F615" s="230" t="str">
        <f aca="false">IF(COUNTIFS(J615:J621,"&lt;&gt;"&amp;"")&gt;0,"Pos-graduando coautor","")</f>
        <v/>
      </c>
      <c r="G615" s="231" t="str">
        <f aca="false">IF(COUNTIFS(4_Titulados!$A$3:$A$200,"="&amp;J615)&lt;&gt;1,"","Titulado")</f>
        <v/>
      </c>
      <c r="H615" s="232"/>
      <c r="I615" s="233"/>
      <c r="J615" s="234"/>
      <c r="K615" s="235"/>
      <c r="L615" s="236"/>
      <c r="M615" s="237"/>
      <c r="N615" s="238"/>
    </row>
    <row r="616" customFormat="false" ht="21" hidden="false" customHeight="true" outlineLevel="0" collapsed="false">
      <c r="A616" s="225"/>
      <c r="B616" s="226"/>
      <c r="C616" s="227"/>
      <c r="D616" s="227"/>
      <c r="E616" s="229"/>
      <c r="F616" s="230"/>
      <c r="G616" s="231" t="str">
        <f aca="false">IF(COUNTIFS(4_Titulados!$A$3:$A$200,"="&amp;J616)&lt;&gt;1,"","Titulado")</f>
        <v/>
      </c>
      <c r="H616" s="232"/>
      <c r="I616" s="233"/>
      <c r="J616" s="239"/>
      <c r="K616" s="240"/>
      <c r="L616" s="241"/>
      <c r="M616" s="242"/>
      <c r="N616" s="238"/>
    </row>
    <row r="617" customFormat="false" ht="21" hidden="false" customHeight="true" outlineLevel="0" collapsed="false">
      <c r="A617" s="225"/>
      <c r="B617" s="226"/>
      <c r="C617" s="227"/>
      <c r="D617" s="227"/>
      <c r="E617" s="229"/>
      <c r="F617" s="230"/>
      <c r="G617" s="231" t="str">
        <f aca="false">IF(COUNTIFS(4_Titulados!$A$3:$A$200,"="&amp;J617)&lt;&gt;1,"","Titulado")</f>
        <v/>
      </c>
      <c r="H617" s="232"/>
      <c r="I617" s="233"/>
      <c r="J617" s="239"/>
      <c r="K617" s="240"/>
      <c r="L617" s="241"/>
      <c r="M617" s="242"/>
      <c r="N617" s="238"/>
    </row>
    <row r="618" customFormat="false" ht="21" hidden="false" customHeight="true" outlineLevel="0" collapsed="false">
      <c r="A618" s="225"/>
      <c r="B618" s="226"/>
      <c r="C618" s="227"/>
      <c r="D618" s="227"/>
      <c r="E618" s="229"/>
      <c r="F618" s="230"/>
      <c r="G618" s="231" t="str">
        <f aca="false">IF(COUNTIFS(4_Titulados!$A$3:$A$200,"="&amp;J618)&lt;&gt;1,"","Titulado")</f>
        <v/>
      </c>
      <c r="H618" s="232"/>
      <c r="I618" s="233"/>
      <c r="J618" s="239"/>
      <c r="K618" s="240"/>
      <c r="L618" s="241"/>
      <c r="M618" s="242"/>
      <c r="N618" s="238"/>
    </row>
    <row r="619" customFormat="false" ht="21" hidden="false" customHeight="true" outlineLevel="0" collapsed="false">
      <c r="A619" s="225"/>
      <c r="B619" s="226"/>
      <c r="C619" s="227"/>
      <c r="D619" s="227"/>
      <c r="E619" s="229"/>
      <c r="F619" s="230"/>
      <c r="G619" s="231" t="str">
        <f aca="false">IF(COUNTIFS(4_Titulados!$A$3:$A$200,"="&amp;J619)&lt;&gt;1,"","Titulado")</f>
        <v/>
      </c>
      <c r="H619" s="232"/>
      <c r="I619" s="233"/>
      <c r="J619" s="239"/>
      <c r="K619" s="240"/>
      <c r="L619" s="241"/>
      <c r="M619" s="242"/>
      <c r="N619" s="238"/>
    </row>
    <row r="620" customFormat="false" ht="21" hidden="false" customHeight="true" outlineLevel="0" collapsed="false">
      <c r="A620" s="225"/>
      <c r="B620" s="226"/>
      <c r="C620" s="227"/>
      <c r="D620" s="227"/>
      <c r="E620" s="229"/>
      <c r="F620" s="230"/>
      <c r="G620" s="231" t="str">
        <f aca="false">IF(COUNTIFS(4_Titulados!$A$3:$A$200,"="&amp;J620)&lt;&gt;1,"","Titulado")</f>
        <v/>
      </c>
      <c r="H620" s="232"/>
      <c r="I620" s="233"/>
      <c r="J620" s="239"/>
      <c r="K620" s="240"/>
      <c r="L620" s="241"/>
      <c r="M620" s="242"/>
      <c r="N620" s="238"/>
    </row>
    <row r="621" customFormat="false" ht="21" hidden="false" customHeight="true" outlineLevel="0" collapsed="false">
      <c r="A621" s="225"/>
      <c r="B621" s="226"/>
      <c r="C621" s="227"/>
      <c r="D621" s="227"/>
      <c r="E621" s="229"/>
      <c r="F621" s="230"/>
      <c r="G621" s="231" t="str">
        <f aca="false">IF(COUNTIFS(4_Titulados!$A$3:$A$200,"="&amp;J621)&lt;&gt;1,"","Titulado")</f>
        <v/>
      </c>
      <c r="H621" s="232"/>
      <c r="I621" s="233"/>
      <c r="J621" s="239"/>
      <c r="K621" s="243"/>
      <c r="L621" s="244"/>
      <c r="M621" s="245"/>
      <c r="N621" s="238"/>
    </row>
    <row r="622" customFormat="false" ht="27" hidden="false" customHeight="true" outlineLevel="0" collapsed="false">
      <c r="A622" s="225" t="n">
        <f aca="false">A615+1</f>
        <v>89</v>
      </c>
      <c r="B622" s="226"/>
      <c r="C622" s="227"/>
      <c r="D622" s="228"/>
      <c r="E622" s="229" t="str">
        <f aca="false">IF(COUNTIFS(L622:L628,"&lt;&gt;"&amp;"")&gt;0,"Graduando coautor","")</f>
        <v/>
      </c>
      <c r="F622" s="230" t="str">
        <f aca="false">IF(COUNTIFS(J622:J628,"&lt;&gt;"&amp;"")&gt;0,"Pos-graduando coautor","")</f>
        <v/>
      </c>
      <c r="G622" s="231" t="str">
        <f aca="false">IF(COUNTIFS(4_Titulados!$A$3:$A$200,"="&amp;J622)&lt;&gt;1,"","Titulado")</f>
        <v/>
      </c>
      <c r="H622" s="232"/>
      <c r="I622" s="233"/>
      <c r="J622" s="234"/>
      <c r="K622" s="235"/>
      <c r="L622" s="236"/>
      <c r="M622" s="237"/>
      <c r="N622" s="238"/>
    </row>
    <row r="623" customFormat="false" ht="21" hidden="false" customHeight="true" outlineLevel="0" collapsed="false">
      <c r="A623" s="225"/>
      <c r="B623" s="226"/>
      <c r="C623" s="227"/>
      <c r="D623" s="227"/>
      <c r="E623" s="229"/>
      <c r="F623" s="230"/>
      <c r="G623" s="231" t="str">
        <f aca="false">IF(COUNTIFS(4_Titulados!$A$3:$A$200,"="&amp;J623)&lt;&gt;1,"","Titulado")</f>
        <v/>
      </c>
      <c r="H623" s="232"/>
      <c r="I623" s="233"/>
      <c r="J623" s="239"/>
      <c r="K623" s="240"/>
      <c r="L623" s="241"/>
      <c r="M623" s="242"/>
      <c r="N623" s="238"/>
    </row>
    <row r="624" customFormat="false" ht="21" hidden="false" customHeight="true" outlineLevel="0" collapsed="false">
      <c r="A624" s="225"/>
      <c r="B624" s="226"/>
      <c r="C624" s="227"/>
      <c r="D624" s="227"/>
      <c r="E624" s="229"/>
      <c r="F624" s="230"/>
      <c r="G624" s="231" t="str">
        <f aca="false">IF(COUNTIFS(4_Titulados!$A$3:$A$200,"="&amp;J624)&lt;&gt;1,"","Titulado")</f>
        <v/>
      </c>
      <c r="H624" s="232"/>
      <c r="I624" s="233"/>
      <c r="J624" s="239"/>
      <c r="K624" s="240"/>
      <c r="L624" s="241"/>
      <c r="M624" s="242"/>
      <c r="N624" s="238"/>
    </row>
    <row r="625" customFormat="false" ht="21" hidden="false" customHeight="true" outlineLevel="0" collapsed="false">
      <c r="A625" s="225"/>
      <c r="B625" s="226"/>
      <c r="C625" s="227"/>
      <c r="D625" s="227"/>
      <c r="E625" s="229"/>
      <c r="F625" s="230"/>
      <c r="G625" s="231" t="str">
        <f aca="false">IF(COUNTIFS(4_Titulados!$A$3:$A$200,"="&amp;J625)&lt;&gt;1,"","Titulado")</f>
        <v/>
      </c>
      <c r="H625" s="232"/>
      <c r="I625" s="233"/>
      <c r="J625" s="239"/>
      <c r="K625" s="240"/>
      <c r="L625" s="241"/>
      <c r="M625" s="242"/>
      <c r="N625" s="238"/>
    </row>
    <row r="626" customFormat="false" ht="21" hidden="false" customHeight="true" outlineLevel="0" collapsed="false">
      <c r="A626" s="225"/>
      <c r="B626" s="226"/>
      <c r="C626" s="227"/>
      <c r="D626" s="227"/>
      <c r="E626" s="229"/>
      <c r="F626" s="230"/>
      <c r="G626" s="231" t="str">
        <f aca="false">IF(COUNTIFS(4_Titulados!$A$3:$A$200,"="&amp;J626)&lt;&gt;1,"","Titulado")</f>
        <v/>
      </c>
      <c r="H626" s="232"/>
      <c r="I626" s="233"/>
      <c r="J626" s="239"/>
      <c r="K626" s="240"/>
      <c r="L626" s="241"/>
      <c r="M626" s="242"/>
      <c r="N626" s="238"/>
    </row>
    <row r="627" customFormat="false" ht="21" hidden="false" customHeight="true" outlineLevel="0" collapsed="false">
      <c r="A627" s="225"/>
      <c r="B627" s="226"/>
      <c r="C627" s="227"/>
      <c r="D627" s="227"/>
      <c r="E627" s="229"/>
      <c r="F627" s="230"/>
      <c r="G627" s="231" t="str">
        <f aca="false">IF(COUNTIFS(4_Titulados!$A$3:$A$200,"="&amp;J627)&lt;&gt;1,"","Titulado")</f>
        <v/>
      </c>
      <c r="H627" s="232"/>
      <c r="I627" s="233"/>
      <c r="J627" s="239"/>
      <c r="K627" s="240"/>
      <c r="L627" s="241"/>
      <c r="M627" s="242"/>
      <c r="N627" s="238"/>
    </row>
    <row r="628" customFormat="false" ht="21" hidden="false" customHeight="true" outlineLevel="0" collapsed="false">
      <c r="A628" s="225"/>
      <c r="B628" s="226"/>
      <c r="C628" s="227"/>
      <c r="D628" s="227"/>
      <c r="E628" s="229"/>
      <c r="F628" s="230"/>
      <c r="G628" s="231" t="str">
        <f aca="false">IF(COUNTIFS(4_Titulados!$A$3:$A$200,"="&amp;J628)&lt;&gt;1,"","Titulado")</f>
        <v/>
      </c>
      <c r="H628" s="232"/>
      <c r="I628" s="233"/>
      <c r="J628" s="239"/>
      <c r="K628" s="243"/>
      <c r="L628" s="244"/>
      <c r="M628" s="245"/>
      <c r="N628" s="238"/>
    </row>
    <row r="629" customFormat="false" ht="27" hidden="false" customHeight="true" outlineLevel="0" collapsed="false">
      <c r="A629" s="225" t="n">
        <f aca="false">A622+1</f>
        <v>90</v>
      </c>
      <c r="B629" s="226"/>
      <c r="C629" s="227"/>
      <c r="D629" s="228"/>
      <c r="E629" s="229" t="str">
        <f aca="false">IF(COUNTIFS(L629:L635,"&lt;&gt;"&amp;"")&gt;0,"Graduando coautor","")</f>
        <v/>
      </c>
      <c r="F629" s="230" t="str">
        <f aca="false">IF(COUNTIFS(J629:J635,"&lt;&gt;"&amp;"")&gt;0,"Pos-graduando coautor","")</f>
        <v/>
      </c>
      <c r="G629" s="231" t="str">
        <f aca="false">IF(COUNTIFS(4_Titulados!$A$3:$A$200,"="&amp;J629)&lt;&gt;1,"","Titulado")</f>
        <v/>
      </c>
      <c r="H629" s="232"/>
      <c r="I629" s="233"/>
      <c r="J629" s="234"/>
      <c r="K629" s="235"/>
      <c r="L629" s="236"/>
      <c r="M629" s="237"/>
      <c r="N629" s="238"/>
    </row>
    <row r="630" customFormat="false" ht="21" hidden="false" customHeight="true" outlineLevel="0" collapsed="false">
      <c r="A630" s="225"/>
      <c r="B630" s="226"/>
      <c r="C630" s="227"/>
      <c r="D630" s="227"/>
      <c r="E630" s="229"/>
      <c r="F630" s="230"/>
      <c r="G630" s="231" t="str">
        <f aca="false">IF(COUNTIFS(4_Titulados!$A$3:$A$200,"="&amp;J630)&lt;&gt;1,"","Titulado")</f>
        <v/>
      </c>
      <c r="H630" s="232"/>
      <c r="I630" s="233"/>
      <c r="J630" s="239"/>
      <c r="K630" s="240"/>
      <c r="L630" s="241"/>
      <c r="M630" s="242"/>
      <c r="N630" s="238"/>
    </row>
    <row r="631" customFormat="false" ht="21" hidden="false" customHeight="true" outlineLevel="0" collapsed="false">
      <c r="A631" s="225"/>
      <c r="B631" s="226"/>
      <c r="C631" s="227"/>
      <c r="D631" s="227"/>
      <c r="E631" s="229"/>
      <c r="F631" s="230"/>
      <c r="G631" s="231" t="str">
        <f aca="false">IF(COUNTIFS(4_Titulados!$A$3:$A$200,"="&amp;J631)&lt;&gt;1,"","Titulado")</f>
        <v/>
      </c>
      <c r="H631" s="232"/>
      <c r="I631" s="233"/>
      <c r="J631" s="239"/>
      <c r="K631" s="240"/>
      <c r="L631" s="241"/>
      <c r="M631" s="242"/>
      <c r="N631" s="238"/>
    </row>
    <row r="632" customFormat="false" ht="21" hidden="false" customHeight="true" outlineLevel="0" collapsed="false">
      <c r="A632" s="225"/>
      <c r="B632" s="226"/>
      <c r="C632" s="227"/>
      <c r="D632" s="227"/>
      <c r="E632" s="229"/>
      <c r="F632" s="230"/>
      <c r="G632" s="231" t="str">
        <f aca="false">IF(COUNTIFS(4_Titulados!$A$3:$A$200,"="&amp;J632)&lt;&gt;1,"","Titulado")</f>
        <v/>
      </c>
      <c r="H632" s="232"/>
      <c r="I632" s="233"/>
      <c r="J632" s="239"/>
      <c r="K632" s="240"/>
      <c r="L632" s="241"/>
      <c r="M632" s="242"/>
      <c r="N632" s="238"/>
    </row>
    <row r="633" customFormat="false" ht="21" hidden="false" customHeight="true" outlineLevel="0" collapsed="false">
      <c r="A633" s="225"/>
      <c r="B633" s="226"/>
      <c r="C633" s="227"/>
      <c r="D633" s="227"/>
      <c r="E633" s="229"/>
      <c r="F633" s="230"/>
      <c r="G633" s="231" t="str">
        <f aca="false">IF(COUNTIFS(4_Titulados!$A$3:$A$200,"="&amp;J633)&lt;&gt;1,"","Titulado")</f>
        <v/>
      </c>
      <c r="H633" s="232"/>
      <c r="I633" s="233"/>
      <c r="J633" s="239"/>
      <c r="K633" s="240"/>
      <c r="L633" s="241"/>
      <c r="M633" s="242"/>
      <c r="N633" s="238"/>
    </row>
    <row r="634" customFormat="false" ht="21" hidden="false" customHeight="true" outlineLevel="0" collapsed="false">
      <c r="A634" s="225"/>
      <c r="B634" s="226"/>
      <c r="C634" s="227"/>
      <c r="D634" s="227"/>
      <c r="E634" s="229"/>
      <c r="F634" s="230"/>
      <c r="G634" s="231" t="str">
        <f aca="false">IF(COUNTIFS(4_Titulados!$A$3:$A$200,"="&amp;J634)&lt;&gt;1,"","Titulado")</f>
        <v/>
      </c>
      <c r="H634" s="232"/>
      <c r="I634" s="233"/>
      <c r="J634" s="239"/>
      <c r="K634" s="240"/>
      <c r="L634" s="241"/>
      <c r="M634" s="242"/>
      <c r="N634" s="238"/>
    </row>
    <row r="635" customFormat="false" ht="21" hidden="false" customHeight="true" outlineLevel="0" collapsed="false">
      <c r="A635" s="225"/>
      <c r="B635" s="226"/>
      <c r="C635" s="227"/>
      <c r="D635" s="227"/>
      <c r="E635" s="229"/>
      <c r="F635" s="230"/>
      <c r="G635" s="231" t="str">
        <f aca="false">IF(COUNTIFS(4_Titulados!$A$3:$A$200,"="&amp;J635)&lt;&gt;1,"","Titulado")</f>
        <v/>
      </c>
      <c r="H635" s="232"/>
      <c r="I635" s="233"/>
      <c r="J635" s="239"/>
      <c r="K635" s="243"/>
      <c r="L635" s="244"/>
      <c r="M635" s="245"/>
      <c r="N635" s="238"/>
    </row>
    <row r="636" customFormat="false" ht="27" hidden="false" customHeight="true" outlineLevel="0" collapsed="false">
      <c r="A636" s="225" t="n">
        <f aca="false">A629+1</f>
        <v>91</v>
      </c>
      <c r="B636" s="226"/>
      <c r="C636" s="227"/>
      <c r="D636" s="228"/>
      <c r="E636" s="229" t="str">
        <f aca="false">IF(COUNTIFS(L636:L642,"&lt;&gt;"&amp;"")&gt;0,"Graduando coautor","")</f>
        <v/>
      </c>
      <c r="F636" s="230" t="str">
        <f aca="false">IF(COUNTIFS(J636:J642,"&lt;&gt;"&amp;"")&gt;0,"Pos-graduando coautor","")</f>
        <v/>
      </c>
      <c r="G636" s="231" t="str">
        <f aca="false">IF(COUNTIFS(4_Titulados!$A$3:$A$200,"="&amp;J636)&lt;&gt;1,"","Titulado")</f>
        <v/>
      </c>
      <c r="H636" s="232"/>
      <c r="I636" s="233"/>
      <c r="J636" s="234"/>
      <c r="K636" s="235"/>
      <c r="L636" s="236"/>
      <c r="M636" s="237"/>
      <c r="N636" s="238"/>
    </row>
    <row r="637" customFormat="false" ht="21" hidden="false" customHeight="true" outlineLevel="0" collapsed="false">
      <c r="A637" s="225"/>
      <c r="B637" s="226"/>
      <c r="C637" s="227"/>
      <c r="D637" s="227"/>
      <c r="E637" s="229"/>
      <c r="F637" s="230"/>
      <c r="G637" s="231" t="str">
        <f aca="false">IF(COUNTIFS(4_Titulados!$A$3:$A$200,"="&amp;J637)&lt;&gt;1,"","Titulado")</f>
        <v/>
      </c>
      <c r="H637" s="232"/>
      <c r="I637" s="233"/>
      <c r="J637" s="239"/>
      <c r="K637" s="240"/>
      <c r="L637" s="241"/>
      <c r="M637" s="242"/>
      <c r="N637" s="238"/>
    </row>
    <row r="638" customFormat="false" ht="21" hidden="false" customHeight="true" outlineLevel="0" collapsed="false">
      <c r="A638" s="225"/>
      <c r="B638" s="226"/>
      <c r="C638" s="227"/>
      <c r="D638" s="227"/>
      <c r="E638" s="229"/>
      <c r="F638" s="230"/>
      <c r="G638" s="231" t="str">
        <f aca="false">IF(COUNTIFS(4_Titulados!$A$3:$A$200,"="&amp;J638)&lt;&gt;1,"","Titulado")</f>
        <v/>
      </c>
      <c r="H638" s="232"/>
      <c r="I638" s="233"/>
      <c r="J638" s="239"/>
      <c r="K638" s="240"/>
      <c r="L638" s="241"/>
      <c r="M638" s="242"/>
      <c r="N638" s="238"/>
    </row>
    <row r="639" customFormat="false" ht="21" hidden="false" customHeight="true" outlineLevel="0" collapsed="false">
      <c r="A639" s="225"/>
      <c r="B639" s="226"/>
      <c r="C639" s="227"/>
      <c r="D639" s="227"/>
      <c r="E639" s="229"/>
      <c r="F639" s="230"/>
      <c r="G639" s="231" t="str">
        <f aca="false">IF(COUNTIFS(4_Titulados!$A$3:$A$200,"="&amp;J639)&lt;&gt;1,"","Titulado")</f>
        <v/>
      </c>
      <c r="H639" s="232"/>
      <c r="I639" s="233"/>
      <c r="J639" s="239"/>
      <c r="K639" s="240"/>
      <c r="L639" s="241"/>
      <c r="M639" s="242"/>
      <c r="N639" s="238"/>
    </row>
    <row r="640" customFormat="false" ht="21" hidden="false" customHeight="true" outlineLevel="0" collapsed="false">
      <c r="A640" s="225"/>
      <c r="B640" s="226"/>
      <c r="C640" s="227"/>
      <c r="D640" s="227"/>
      <c r="E640" s="229"/>
      <c r="F640" s="230"/>
      <c r="G640" s="231" t="str">
        <f aca="false">IF(COUNTIFS(4_Titulados!$A$3:$A$200,"="&amp;J640)&lt;&gt;1,"","Titulado")</f>
        <v/>
      </c>
      <c r="H640" s="232"/>
      <c r="I640" s="233"/>
      <c r="J640" s="239"/>
      <c r="K640" s="240"/>
      <c r="L640" s="241"/>
      <c r="M640" s="242"/>
      <c r="N640" s="238"/>
    </row>
    <row r="641" customFormat="false" ht="21" hidden="false" customHeight="true" outlineLevel="0" collapsed="false">
      <c r="A641" s="225"/>
      <c r="B641" s="226"/>
      <c r="C641" s="227"/>
      <c r="D641" s="227"/>
      <c r="E641" s="229"/>
      <c r="F641" s="230"/>
      <c r="G641" s="231" t="str">
        <f aca="false">IF(COUNTIFS(4_Titulados!$A$3:$A$200,"="&amp;J641)&lt;&gt;1,"","Titulado")</f>
        <v/>
      </c>
      <c r="H641" s="232"/>
      <c r="I641" s="233"/>
      <c r="J641" s="239"/>
      <c r="K641" s="240"/>
      <c r="L641" s="241"/>
      <c r="M641" s="242"/>
      <c r="N641" s="238"/>
    </row>
    <row r="642" customFormat="false" ht="21" hidden="false" customHeight="true" outlineLevel="0" collapsed="false">
      <c r="A642" s="225"/>
      <c r="B642" s="226"/>
      <c r="C642" s="227"/>
      <c r="D642" s="227"/>
      <c r="E642" s="229"/>
      <c r="F642" s="230"/>
      <c r="G642" s="231" t="str">
        <f aca="false">IF(COUNTIFS(4_Titulados!$A$3:$A$200,"="&amp;J642)&lt;&gt;1,"","Titulado")</f>
        <v/>
      </c>
      <c r="H642" s="232"/>
      <c r="I642" s="233"/>
      <c r="J642" s="239"/>
      <c r="K642" s="243"/>
      <c r="L642" s="244"/>
      <c r="M642" s="245"/>
      <c r="N642" s="238"/>
    </row>
    <row r="643" customFormat="false" ht="27" hidden="false" customHeight="true" outlineLevel="0" collapsed="false">
      <c r="A643" s="225" t="n">
        <f aca="false">A636+1</f>
        <v>92</v>
      </c>
      <c r="B643" s="226"/>
      <c r="C643" s="227"/>
      <c r="D643" s="228"/>
      <c r="E643" s="229" t="str">
        <f aca="false">IF(COUNTIFS(L643:L649,"&lt;&gt;"&amp;"")&gt;0,"Graduando coautor","")</f>
        <v/>
      </c>
      <c r="F643" s="230" t="str">
        <f aca="false">IF(COUNTIFS(J643:J649,"&lt;&gt;"&amp;"")&gt;0,"Pos-graduando coautor","")</f>
        <v/>
      </c>
      <c r="G643" s="231" t="str">
        <f aca="false">IF(COUNTIFS(4_Titulados!$A$3:$A$200,"="&amp;J643)&lt;&gt;1,"","Titulado")</f>
        <v/>
      </c>
      <c r="H643" s="232"/>
      <c r="I643" s="233"/>
      <c r="J643" s="234"/>
      <c r="K643" s="235"/>
      <c r="L643" s="236"/>
      <c r="M643" s="237"/>
      <c r="N643" s="238"/>
    </row>
    <row r="644" customFormat="false" ht="21" hidden="false" customHeight="true" outlineLevel="0" collapsed="false">
      <c r="A644" s="225"/>
      <c r="B644" s="226"/>
      <c r="C644" s="227"/>
      <c r="D644" s="227"/>
      <c r="E644" s="229"/>
      <c r="F644" s="230"/>
      <c r="G644" s="231" t="str">
        <f aca="false">IF(COUNTIFS(4_Titulados!$A$3:$A$200,"="&amp;J644)&lt;&gt;1,"","Titulado")</f>
        <v/>
      </c>
      <c r="H644" s="232"/>
      <c r="I644" s="233"/>
      <c r="J644" s="239"/>
      <c r="K644" s="240"/>
      <c r="L644" s="241"/>
      <c r="M644" s="242"/>
      <c r="N644" s="238"/>
    </row>
    <row r="645" customFormat="false" ht="21" hidden="false" customHeight="true" outlineLevel="0" collapsed="false">
      <c r="A645" s="225"/>
      <c r="B645" s="226"/>
      <c r="C645" s="227"/>
      <c r="D645" s="227"/>
      <c r="E645" s="229"/>
      <c r="F645" s="230"/>
      <c r="G645" s="231" t="str">
        <f aca="false">IF(COUNTIFS(4_Titulados!$A$3:$A$200,"="&amp;J645)&lt;&gt;1,"","Titulado")</f>
        <v/>
      </c>
      <c r="H645" s="232"/>
      <c r="I645" s="233"/>
      <c r="J645" s="239"/>
      <c r="K645" s="240"/>
      <c r="L645" s="241"/>
      <c r="M645" s="242"/>
      <c r="N645" s="238"/>
    </row>
    <row r="646" customFormat="false" ht="21" hidden="false" customHeight="true" outlineLevel="0" collapsed="false">
      <c r="A646" s="225"/>
      <c r="B646" s="226"/>
      <c r="C646" s="227"/>
      <c r="D646" s="227"/>
      <c r="E646" s="229"/>
      <c r="F646" s="230"/>
      <c r="G646" s="231" t="str">
        <f aca="false">IF(COUNTIFS(4_Titulados!$A$3:$A$200,"="&amp;J646)&lt;&gt;1,"","Titulado")</f>
        <v/>
      </c>
      <c r="H646" s="232"/>
      <c r="I646" s="233"/>
      <c r="J646" s="239"/>
      <c r="K646" s="240"/>
      <c r="L646" s="241"/>
      <c r="M646" s="242"/>
      <c r="N646" s="238"/>
    </row>
    <row r="647" customFormat="false" ht="21" hidden="false" customHeight="true" outlineLevel="0" collapsed="false">
      <c r="A647" s="225"/>
      <c r="B647" s="226"/>
      <c r="C647" s="227"/>
      <c r="D647" s="227"/>
      <c r="E647" s="229"/>
      <c r="F647" s="230"/>
      <c r="G647" s="231" t="str">
        <f aca="false">IF(COUNTIFS(4_Titulados!$A$3:$A$200,"="&amp;J647)&lt;&gt;1,"","Titulado")</f>
        <v/>
      </c>
      <c r="H647" s="232"/>
      <c r="I647" s="233"/>
      <c r="J647" s="239"/>
      <c r="K647" s="240"/>
      <c r="L647" s="241"/>
      <c r="M647" s="242"/>
      <c r="N647" s="238"/>
    </row>
    <row r="648" customFormat="false" ht="21" hidden="false" customHeight="true" outlineLevel="0" collapsed="false">
      <c r="A648" s="225"/>
      <c r="B648" s="226"/>
      <c r="C648" s="227"/>
      <c r="D648" s="227"/>
      <c r="E648" s="229"/>
      <c r="F648" s="230"/>
      <c r="G648" s="231" t="str">
        <f aca="false">IF(COUNTIFS(4_Titulados!$A$3:$A$200,"="&amp;J648)&lt;&gt;1,"","Titulado")</f>
        <v/>
      </c>
      <c r="H648" s="232"/>
      <c r="I648" s="233"/>
      <c r="J648" s="239"/>
      <c r="K648" s="240"/>
      <c r="L648" s="241"/>
      <c r="M648" s="242"/>
      <c r="N648" s="238"/>
    </row>
    <row r="649" customFormat="false" ht="21" hidden="false" customHeight="true" outlineLevel="0" collapsed="false">
      <c r="A649" s="225"/>
      <c r="B649" s="226"/>
      <c r="C649" s="227"/>
      <c r="D649" s="227"/>
      <c r="E649" s="229"/>
      <c r="F649" s="230"/>
      <c r="G649" s="231" t="str">
        <f aca="false">IF(COUNTIFS(4_Titulados!$A$3:$A$200,"="&amp;J649)&lt;&gt;1,"","Titulado")</f>
        <v/>
      </c>
      <c r="H649" s="232"/>
      <c r="I649" s="233"/>
      <c r="J649" s="239"/>
      <c r="K649" s="243"/>
      <c r="L649" s="244"/>
      <c r="M649" s="245"/>
      <c r="N649" s="238"/>
    </row>
    <row r="650" customFormat="false" ht="27" hidden="false" customHeight="true" outlineLevel="0" collapsed="false">
      <c r="A650" s="225" t="n">
        <f aca="false">A643+1</f>
        <v>93</v>
      </c>
      <c r="B650" s="226"/>
      <c r="C650" s="227"/>
      <c r="D650" s="228"/>
      <c r="E650" s="229" t="str">
        <f aca="false">IF(COUNTIFS(L650:L656,"&lt;&gt;"&amp;"")&gt;0,"Graduando coautor","")</f>
        <v/>
      </c>
      <c r="F650" s="230" t="str">
        <f aca="false">IF(COUNTIFS(J650:J656,"&lt;&gt;"&amp;"")&gt;0,"Pos-graduando coautor","")</f>
        <v/>
      </c>
      <c r="G650" s="231" t="str">
        <f aca="false">IF(COUNTIFS(4_Titulados!$A$3:$A$200,"="&amp;J650)&lt;&gt;1,"","Titulado")</f>
        <v/>
      </c>
      <c r="H650" s="232"/>
      <c r="I650" s="233"/>
      <c r="J650" s="234"/>
      <c r="K650" s="235"/>
      <c r="L650" s="236"/>
      <c r="M650" s="237"/>
      <c r="N650" s="238"/>
    </row>
    <row r="651" customFormat="false" ht="21" hidden="false" customHeight="true" outlineLevel="0" collapsed="false">
      <c r="A651" s="225"/>
      <c r="B651" s="226"/>
      <c r="C651" s="227"/>
      <c r="D651" s="227"/>
      <c r="E651" s="229"/>
      <c r="F651" s="230"/>
      <c r="G651" s="231" t="str">
        <f aca="false">IF(COUNTIFS(4_Titulados!$A$3:$A$200,"="&amp;J651)&lt;&gt;1,"","Titulado")</f>
        <v/>
      </c>
      <c r="H651" s="232"/>
      <c r="I651" s="233"/>
      <c r="J651" s="239"/>
      <c r="K651" s="240"/>
      <c r="L651" s="241"/>
      <c r="M651" s="242"/>
      <c r="N651" s="238"/>
    </row>
    <row r="652" customFormat="false" ht="21" hidden="false" customHeight="true" outlineLevel="0" collapsed="false">
      <c r="A652" s="225"/>
      <c r="B652" s="226"/>
      <c r="C652" s="227"/>
      <c r="D652" s="227"/>
      <c r="E652" s="229"/>
      <c r="F652" s="230"/>
      <c r="G652" s="231" t="str">
        <f aca="false">IF(COUNTIFS(4_Titulados!$A$3:$A$200,"="&amp;J652)&lt;&gt;1,"","Titulado")</f>
        <v/>
      </c>
      <c r="H652" s="232"/>
      <c r="I652" s="233"/>
      <c r="J652" s="239"/>
      <c r="K652" s="240"/>
      <c r="L652" s="241"/>
      <c r="M652" s="242"/>
      <c r="N652" s="238"/>
    </row>
    <row r="653" customFormat="false" ht="21" hidden="false" customHeight="true" outlineLevel="0" collapsed="false">
      <c r="A653" s="225"/>
      <c r="B653" s="226"/>
      <c r="C653" s="227"/>
      <c r="D653" s="227"/>
      <c r="E653" s="229"/>
      <c r="F653" s="230"/>
      <c r="G653" s="231" t="str">
        <f aca="false">IF(COUNTIFS(4_Titulados!$A$3:$A$200,"="&amp;J653)&lt;&gt;1,"","Titulado")</f>
        <v/>
      </c>
      <c r="H653" s="232"/>
      <c r="I653" s="233"/>
      <c r="J653" s="239"/>
      <c r="K653" s="240"/>
      <c r="L653" s="241"/>
      <c r="M653" s="242"/>
      <c r="N653" s="238"/>
    </row>
    <row r="654" customFormat="false" ht="21" hidden="false" customHeight="true" outlineLevel="0" collapsed="false">
      <c r="A654" s="225"/>
      <c r="B654" s="226"/>
      <c r="C654" s="227"/>
      <c r="D654" s="227"/>
      <c r="E654" s="229"/>
      <c r="F654" s="230"/>
      <c r="G654" s="231" t="str">
        <f aca="false">IF(COUNTIFS(4_Titulados!$A$3:$A$200,"="&amp;J654)&lt;&gt;1,"","Titulado")</f>
        <v/>
      </c>
      <c r="H654" s="232"/>
      <c r="I654" s="233"/>
      <c r="J654" s="239"/>
      <c r="K654" s="240"/>
      <c r="L654" s="241"/>
      <c r="M654" s="242"/>
      <c r="N654" s="238"/>
    </row>
    <row r="655" customFormat="false" ht="21" hidden="false" customHeight="true" outlineLevel="0" collapsed="false">
      <c r="A655" s="225"/>
      <c r="B655" s="226"/>
      <c r="C655" s="227"/>
      <c r="D655" s="227"/>
      <c r="E655" s="229"/>
      <c r="F655" s="230"/>
      <c r="G655" s="231" t="str">
        <f aca="false">IF(COUNTIFS(4_Titulados!$A$3:$A$200,"="&amp;J655)&lt;&gt;1,"","Titulado")</f>
        <v/>
      </c>
      <c r="H655" s="232"/>
      <c r="I655" s="233"/>
      <c r="J655" s="239"/>
      <c r="K655" s="240"/>
      <c r="L655" s="241"/>
      <c r="M655" s="242"/>
      <c r="N655" s="238"/>
    </row>
    <row r="656" customFormat="false" ht="21" hidden="false" customHeight="true" outlineLevel="0" collapsed="false">
      <c r="A656" s="225"/>
      <c r="B656" s="226"/>
      <c r="C656" s="227"/>
      <c r="D656" s="227"/>
      <c r="E656" s="229"/>
      <c r="F656" s="230"/>
      <c r="G656" s="231" t="str">
        <f aca="false">IF(COUNTIFS(4_Titulados!$A$3:$A$200,"="&amp;J656)&lt;&gt;1,"","Titulado")</f>
        <v/>
      </c>
      <c r="H656" s="232"/>
      <c r="I656" s="233"/>
      <c r="J656" s="239"/>
      <c r="K656" s="243"/>
      <c r="L656" s="244"/>
      <c r="M656" s="245"/>
      <c r="N656" s="238"/>
    </row>
    <row r="657" customFormat="false" ht="27" hidden="false" customHeight="true" outlineLevel="0" collapsed="false">
      <c r="A657" s="225" t="n">
        <f aca="false">A650+1</f>
        <v>94</v>
      </c>
      <c r="B657" s="226"/>
      <c r="C657" s="227"/>
      <c r="D657" s="228"/>
      <c r="E657" s="229" t="str">
        <f aca="false">IF(COUNTIFS(L657:L663,"&lt;&gt;"&amp;"")&gt;0,"Graduando coautor","")</f>
        <v/>
      </c>
      <c r="F657" s="230" t="str">
        <f aca="false">IF(COUNTIFS(J657:J663,"&lt;&gt;"&amp;"")&gt;0,"Pos-graduando coautor","")</f>
        <v/>
      </c>
      <c r="G657" s="231" t="str">
        <f aca="false">IF(COUNTIFS(4_Titulados!$A$3:$A$200,"="&amp;J657)&lt;&gt;1,"","Titulado")</f>
        <v/>
      </c>
      <c r="H657" s="232"/>
      <c r="I657" s="233"/>
      <c r="J657" s="234"/>
      <c r="K657" s="235"/>
      <c r="L657" s="236"/>
      <c r="M657" s="237"/>
      <c r="N657" s="238"/>
    </row>
    <row r="658" customFormat="false" ht="21" hidden="false" customHeight="true" outlineLevel="0" collapsed="false">
      <c r="A658" s="225"/>
      <c r="B658" s="226"/>
      <c r="C658" s="227"/>
      <c r="D658" s="227"/>
      <c r="E658" s="229"/>
      <c r="F658" s="230"/>
      <c r="G658" s="231" t="str">
        <f aca="false">IF(COUNTIFS(4_Titulados!$A$3:$A$200,"="&amp;J658)&lt;&gt;1,"","Titulado")</f>
        <v/>
      </c>
      <c r="H658" s="232"/>
      <c r="I658" s="233"/>
      <c r="J658" s="239"/>
      <c r="K658" s="240"/>
      <c r="L658" s="241"/>
      <c r="M658" s="242"/>
      <c r="N658" s="238"/>
    </row>
    <row r="659" customFormat="false" ht="21" hidden="false" customHeight="true" outlineLevel="0" collapsed="false">
      <c r="A659" s="225"/>
      <c r="B659" s="226"/>
      <c r="C659" s="227"/>
      <c r="D659" s="227"/>
      <c r="E659" s="229"/>
      <c r="F659" s="230"/>
      <c r="G659" s="231" t="str">
        <f aca="false">IF(COUNTIFS(4_Titulados!$A$3:$A$200,"="&amp;J659)&lt;&gt;1,"","Titulado")</f>
        <v/>
      </c>
      <c r="H659" s="232"/>
      <c r="I659" s="233"/>
      <c r="J659" s="239"/>
      <c r="K659" s="240"/>
      <c r="L659" s="241"/>
      <c r="M659" s="242"/>
      <c r="N659" s="238"/>
    </row>
    <row r="660" customFormat="false" ht="21" hidden="false" customHeight="true" outlineLevel="0" collapsed="false">
      <c r="A660" s="225"/>
      <c r="B660" s="226"/>
      <c r="C660" s="227"/>
      <c r="D660" s="227"/>
      <c r="E660" s="229"/>
      <c r="F660" s="230"/>
      <c r="G660" s="231" t="str">
        <f aca="false">IF(COUNTIFS(4_Titulados!$A$3:$A$200,"="&amp;J660)&lt;&gt;1,"","Titulado")</f>
        <v/>
      </c>
      <c r="H660" s="232"/>
      <c r="I660" s="233"/>
      <c r="J660" s="239"/>
      <c r="K660" s="240"/>
      <c r="L660" s="241"/>
      <c r="M660" s="242"/>
      <c r="N660" s="238"/>
    </row>
    <row r="661" customFormat="false" ht="21" hidden="false" customHeight="true" outlineLevel="0" collapsed="false">
      <c r="A661" s="225"/>
      <c r="B661" s="226"/>
      <c r="C661" s="227"/>
      <c r="D661" s="227"/>
      <c r="E661" s="229"/>
      <c r="F661" s="230"/>
      <c r="G661" s="231" t="str">
        <f aca="false">IF(COUNTIFS(4_Titulados!$A$3:$A$200,"="&amp;J661)&lt;&gt;1,"","Titulado")</f>
        <v/>
      </c>
      <c r="H661" s="232"/>
      <c r="I661" s="233"/>
      <c r="J661" s="239"/>
      <c r="K661" s="240"/>
      <c r="L661" s="241"/>
      <c r="M661" s="242"/>
      <c r="N661" s="238"/>
    </row>
    <row r="662" customFormat="false" ht="21" hidden="false" customHeight="true" outlineLevel="0" collapsed="false">
      <c r="A662" s="225"/>
      <c r="B662" s="226"/>
      <c r="C662" s="227"/>
      <c r="D662" s="227"/>
      <c r="E662" s="229"/>
      <c r="F662" s="230"/>
      <c r="G662" s="231" t="str">
        <f aca="false">IF(COUNTIFS(4_Titulados!$A$3:$A$200,"="&amp;J662)&lt;&gt;1,"","Titulado")</f>
        <v/>
      </c>
      <c r="H662" s="232"/>
      <c r="I662" s="233"/>
      <c r="J662" s="239"/>
      <c r="K662" s="240"/>
      <c r="L662" s="241"/>
      <c r="M662" s="242"/>
      <c r="N662" s="238"/>
    </row>
    <row r="663" customFormat="false" ht="21" hidden="false" customHeight="true" outlineLevel="0" collapsed="false">
      <c r="A663" s="225"/>
      <c r="B663" s="226"/>
      <c r="C663" s="227"/>
      <c r="D663" s="227"/>
      <c r="E663" s="229"/>
      <c r="F663" s="230"/>
      <c r="G663" s="231" t="str">
        <f aca="false">IF(COUNTIFS(4_Titulados!$A$3:$A$200,"="&amp;J663)&lt;&gt;1,"","Titulado")</f>
        <v/>
      </c>
      <c r="H663" s="232"/>
      <c r="I663" s="233"/>
      <c r="J663" s="239"/>
      <c r="K663" s="243"/>
      <c r="L663" s="244"/>
      <c r="M663" s="245"/>
      <c r="N663" s="238"/>
    </row>
    <row r="664" customFormat="false" ht="27" hidden="false" customHeight="true" outlineLevel="0" collapsed="false">
      <c r="A664" s="225" t="n">
        <f aca="false">A657+1</f>
        <v>95</v>
      </c>
      <c r="B664" s="226"/>
      <c r="C664" s="227"/>
      <c r="D664" s="228"/>
      <c r="E664" s="229" t="str">
        <f aca="false">IF(COUNTIFS(L664:L670,"&lt;&gt;"&amp;"")&gt;0,"Graduando coautor","")</f>
        <v/>
      </c>
      <c r="F664" s="230" t="str">
        <f aca="false">IF(COUNTIFS(J664:J670,"&lt;&gt;"&amp;"")&gt;0,"Pos-graduando coautor","")</f>
        <v/>
      </c>
      <c r="G664" s="231" t="str">
        <f aca="false">IF(COUNTIFS(4_Titulados!$A$3:$A$200,"="&amp;J664)&lt;&gt;1,"","Titulado")</f>
        <v/>
      </c>
      <c r="H664" s="232"/>
      <c r="I664" s="233"/>
      <c r="J664" s="234"/>
      <c r="K664" s="235"/>
      <c r="L664" s="236"/>
      <c r="M664" s="237"/>
      <c r="N664" s="238"/>
    </row>
    <row r="665" customFormat="false" ht="21" hidden="false" customHeight="true" outlineLevel="0" collapsed="false">
      <c r="A665" s="225"/>
      <c r="B665" s="226"/>
      <c r="C665" s="227"/>
      <c r="D665" s="227"/>
      <c r="E665" s="229"/>
      <c r="F665" s="230"/>
      <c r="G665" s="231" t="str">
        <f aca="false">IF(COUNTIFS(4_Titulados!$A$3:$A$200,"="&amp;J665)&lt;&gt;1,"","Titulado")</f>
        <v/>
      </c>
      <c r="H665" s="232"/>
      <c r="I665" s="233"/>
      <c r="J665" s="239"/>
      <c r="K665" s="240"/>
      <c r="L665" s="241"/>
      <c r="M665" s="242"/>
      <c r="N665" s="238"/>
    </row>
    <row r="666" customFormat="false" ht="21" hidden="false" customHeight="true" outlineLevel="0" collapsed="false">
      <c r="A666" s="225"/>
      <c r="B666" s="226"/>
      <c r="C666" s="227"/>
      <c r="D666" s="227"/>
      <c r="E666" s="229"/>
      <c r="F666" s="230"/>
      <c r="G666" s="231" t="str">
        <f aca="false">IF(COUNTIFS(4_Titulados!$A$3:$A$200,"="&amp;J666)&lt;&gt;1,"","Titulado")</f>
        <v/>
      </c>
      <c r="H666" s="232"/>
      <c r="I666" s="233"/>
      <c r="J666" s="239"/>
      <c r="K666" s="240"/>
      <c r="L666" s="241"/>
      <c r="M666" s="242"/>
      <c r="N666" s="238"/>
    </row>
    <row r="667" customFormat="false" ht="21" hidden="false" customHeight="true" outlineLevel="0" collapsed="false">
      <c r="A667" s="225"/>
      <c r="B667" s="226"/>
      <c r="C667" s="227"/>
      <c r="D667" s="227"/>
      <c r="E667" s="229"/>
      <c r="F667" s="230"/>
      <c r="G667" s="231" t="str">
        <f aca="false">IF(COUNTIFS(4_Titulados!$A$3:$A$200,"="&amp;J667)&lt;&gt;1,"","Titulado")</f>
        <v/>
      </c>
      <c r="H667" s="232"/>
      <c r="I667" s="233"/>
      <c r="J667" s="239"/>
      <c r="K667" s="240"/>
      <c r="L667" s="241"/>
      <c r="M667" s="242"/>
      <c r="N667" s="238"/>
    </row>
    <row r="668" customFormat="false" ht="21" hidden="false" customHeight="true" outlineLevel="0" collapsed="false">
      <c r="A668" s="225"/>
      <c r="B668" s="226"/>
      <c r="C668" s="227"/>
      <c r="D668" s="227"/>
      <c r="E668" s="229"/>
      <c r="F668" s="230"/>
      <c r="G668" s="231" t="str">
        <f aca="false">IF(COUNTIFS(4_Titulados!$A$3:$A$200,"="&amp;J668)&lt;&gt;1,"","Titulado")</f>
        <v/>
      </c>
      <c r="H668" s="232"/>
      <c r="I668" s="233"/>
      <c r="J668" s="239"/>
      <c r="K668" s="240"/>
      <c r="L668" s="241"/>
      <c r="M668" s="242"/>
      <c r="N668" s="238"/>
    </row>
    <row r="669" customFormat="false" ht="21" hidden="false" customHeight="true" outlineLevel="0" collapsed="false">
      <c r="A669" s="225"/>
      <c r="B669" s="226"/>
      <c r="C669" s="227"/>
      <c r="D669" s="227"/>
      <c r="E669" s="229"/>
      <c r="F669" s="230"/>
      <c r="G669" s="231" t="str">
        <f aca="false">IF(COUNTIFS(4_Titulados!$A$3:$A$200,"="&amp;J669)&lt;&gt;1,"","Titulado")</f>
        <v/>
      </c>
      <c r="H669" s="232"/>
      <c r="I669" s="233"/>
      <c r="J669" s="239"/>
      <c r="K669" s="240"/>
      <c r="L669" s="241"/>
      <c r="M669" s="242"/>
      <c r="N669" s="238"/>
    </row>
    <row r="670" customFormat="false" ht="21" hidden="false" customHeight="true" outlineLevel="0" collapsed="false">
      <c r="A670" s="225"/>
      <c r="B670" s="226"/>
      <c r="C670" s="227"/>
      <c r="D670" s="227"/>
      <c r="E670" s="229"/>
      <c r="F670" s="230"/>
      <c r="G670" s="231" t="str">
        <f aca="false">IF(COUNTIFS(4_Titulados!$A$3:$A$200,"="&amp;J670)&lt;&gt;1,"","Titulado")</f>
        <v/>
      </c>
      <c r="H670" s="232"/>
      <c r="I670" s="233"/>
      <c r="J670" s="239"/>
      <c r="K670" s="243"/>
      <c r="L670" s="244"/>
      <c r="M670" s="245"/>
      <c r="N670" s="238"/>
    </row>
    <row r="671" customFormat="false" ht="27" hidden="false" customHeight="true" outlineLevel="0" collapsed="false">
      <c r="A671" s="225" t="n">
        <f aca="false">A664+1</f>
        <v>96</v>
      </c>
      <c r="B671" s="226"/>
      <c r="C671" s="227"/>
      <c r="D671" s="228"/>
      <c r="E671" s="229" t="str">
        <f aca="false">IF(COUNTIFS(L671:L677,"&lt;&gt;"&amp;"")&gt;0,"Graduando coautor","")</f>
        <v/>
      </c>
      <c r="F671" s="230" t="str">
        <f aca="false">IF(COUNTIFS(J671:J677,"&lt;&gt;"&amp;"")&gt;0,"Pos-graduando coautor","")</f>
        <v/>
      </c>
      <c r="G671" s="231" t="str">
        <f aca="false">IF(COUNTIFS(4_Titulados!$A$3:$A$200,"="&amp;J671)&lt;&gt;1,"","Titulado")</f>
        <v/>
      </c>
      <c r="H671" s="232"/>
      <c r="I671" s="233"/>
      <c r="J671" s="234"/>
      <c r="K671" s="235"/>
      <c r="L671" s="236"/>
      <c r="M671" s="237"/>
      <c r="N671" s="238"/>
    </row>
    <row r="672" customFormat="false" ht="21" hidden="false" customHeight="true" outlineLevel="0" collapsed="false">
      <c r="A672" s="225"/>
      <c r="B672" s="226"/>
      <c r="C672" s="227"/>
      <c r="D672" s="227"/>
      <c r="E672" s="229"/>
      <c r="F672" s="230"/>
      <c r="G672" s="231" t="str">
        <f aca="false">IF(COUNTIFS(4_Titulados!$A$3:$A$200,"="&amp;J672)&lt;&gt;1,"","Titulado")</f>
        <v/>
      </c>
      <c r="H672" s="232"/>
      <c r="I672" s="233"/>
      <c r="J672" s="239"/>
      <c r="K672" s="240"/>
      <c r="L672" s="241"/>
      <c r="M672" s="242"/>
      <c r="N672" s="238"/>
    </row>
    <row r="673" customFormat="false" ht="21" hidden="false" customHeight="true" outlineLevel="0" collapsed="false">
      <c r="A673" s="225"/>
      <c r="B673" s="226"/>
      <c r="C673" s="227"/>
      <c r="D673" s="227"/>
      <c r="E673" s="229"/>
      <c r="F673" s="230"/>
      <c r="G673" s="231" t="str">
        <f aca="false">IF(COUNTIFS(4_Titulados!$A$3:$A$200,"="&amp;J673)&lt;&gt;1,"","Titulado")</f>
        <v/>
      </c>
      <c r="H673" s="232"/>
      <c r="I673" s="233"/>
      <c r="J673" s="239"/>
      <c r="K673" s="240"/>
      <c r="L673" s="241"/>
      <c r="M673" s="242"/>
      <c r="N673" s="238"/>
    </row>
    <row r="674" customFormat="false" ht="21" hidden="false" customHeight="true" outlineLevel="0" collapsed="false">
      <c r="A674" s="225"/>
      <c r="B674" s="226"/>
      <c r="C674" s="227"/>
      <c r="D674" s="227"/>
      <c r="E674" s="229"/>
      <c r="F674" s="230"/>
      <c r="G674" s="231" t="str">
        <f aca="false">IF(COUNTIFS(4_Titulados!$A$3:$A$200,"="&amp;J674)&lt;&gt;1,"","Titulado")</f>
        <v/>
      </c>
      <c r="H674" s="232"/>
      <c r="I674" s="233"/>
      <c r="J674" s="239"/>
      <c r="K674" s="240"/>
      <c r="L674" s="241"/>
      <c r="M674" s="242"/>
      <c r="N674" s="238"/>
    </row>
    <row r="675" customFormat="false" ht="21" hidden="false" customHeight="true" outlineLevel="0" collapsed="false">
      <c r="A675" s="225"/>
      <c r="B675" s="226"/>
      <c r="C675" s="227"/>
      <c r="D675" s="227"/>
      <c r="E675" s="229"/>
      <c r="F675" s="230"/>
      <c r="G675" s="231" t="str">
        <f aca="false">IF(COUNTIFS(4_Titulados!$A$3:$A$200,"="&amp;J675)&lt;&gt;1,"","Titulado")</f>
        <v/>
      </c>
      <c r="H675" s="232"/>
      <c r="I675" s="233"/>
      <c r="J675" s="239"/>
      <c r="K675" s="240"/>
      <c r="L675" s="241"/>
      <c r="M675" s="242"/>
      <c r="N675" s="238"/>
    </row>
    <row r="676" customFormat="false" ht="21" hidden="false" customHeight="true" outlineLevel="0" collapsed="false">
      <c r="A676" s="225"/>
      <c r="B676" s="226"/>
      <c r="C676" s="227"/>
      <c r="D676" s="227"/>
      <c r="E676" s="229"/>
      <c r="F676" s="230"/>
      <c r="G676" s="231" t="str">
        <f aca="false">IF(COUNTIFS(4_Titulados!$A$3:$A$200,"="&amp;J676)&lt;&gt;1,"","Titulado")</f>
        <v/>
      </c>
      <c r="H676" s="232"/>
      <c r="I676" s="233"/>
      <c r="J676" s="239"/>
      <c r="K676" s="240"/>
      <c r="L676" s="241"/>
      <c r="M676" s="242"/>
      <c r="N676" s="238"/>
    </row>
    <row r="677" customFormat="false" ht="21" hidden="false" customHeight="true" outlineLevel="0" collapsed="false">
      <c r="A677" s="225"/>
      <c r="B677" s="226"/>
      <c r="C677" s="227"/>
      <c r="D677" s="227"/>
      <c r="E677" s="229"/>
      <c r="F677" s="230"/>
      <c r="G677" s="231" t="str">
        <f aca="false">IF(COUNTIFS(4_Titulados!$A$3:$A$200,"="&amp;J677)&lt;&gt;1,"","Titulado")</f>
        <v/>
      </c>
      <c r="H677" s="232"/>
      <c r="I677" s="233"/>
      <c r="J677" s="239"/>
      <c r="K677" s="243"/>
      <c r="L677" s="244"/>
      <c r="M677" s="245"/>
      <c r="N677" s="238"/>
    </row>
    <row r="678" customFormat="false" ht="27" hidden="false" customHeight="true" outlineLevel="0" collapsed="false">
      <c r="A678" s="225" t="n">
        <f aca="false">A671+1</f>
        <v>97</v>
      </c>
      <c r="B678" s="226"/>
      <c r="C678" s="227"/>
      <c r="D678" s="228"/>
      <c r="E678" s="229" t="str">
        <f aca="false">IF(COUNTIFS(L678:L684,"&lt;&gt;"&amp;"")&gt;0,"Graduando coautor","")</f>
        <v/>
      </c>
      <c r="F678" s="230" t="str">
        <f aca="false">IF(COUNTIFS(J678:J684,"&lt;&gt;"&amp;"")&gt;0,"Pos-graduando coautor","")</f>
        <v/>
      </c>
      <c r="G678" s="231" t="str">
        <f aca="false">IF(COUNTIFS(4_Titulados!$A$3:$A$200,"="&amp;J678)&lt;&gt;1,"","Titulado")</f>
        <v/>
      </c>
      <c r="H678" s="232"/>
      <c r="I678" s="233"/>
      <c r="J678" s="234"/>
      <c r="K678" s="235"/>
      <c r="L678" s="236"/>
      <c r="M678" s="237"/>
      <c r="N678" s="238"/>
    </row>
    <row r="679" customFormat="false" ht="21" hidden="false" customHeight="true" outlineLevel="0" collapsed="false">
      <c r="A679" s="225"/>
      <c r="B679" s="226"/>
      <c r="C679" s="227"/>
      <c r="D679" s="227"/>
      <c r="E679" s="229"/>
      <c r="F679" s="230"/>
      <c r="G679" s="231" t="str">
        <f aca="false">IF(COUNTIFS(4_Titulados!$A$3:$A$200,"="&amp;J679)&lt;&gt;1,"","Titulado")</f>
        <v/>
      </c>
      <c r="H679" s="232"/>
      <c r="I679" s="233"/>
      <c r="J679" s="239"/>
      <c r="K679" s="240"/>
      <c r="L679" s="241"/>
      <c r="M679" s="242"/>
      <c r="N679" s="238"/>
    </row>
    <row r="680" customFormat="false" ht="21" hidden="false" customHeight="true" outlineLevel="0" collapsed="false">
      <c r="A680" s="225"/>
      <c r="B680" s="226"/>
      <c r="C680" s="227"/>
      <c r="D680" s="227"/>
      <c r="E680" s="229"/>
      <c r="F680" s="230"/>
      <c r="G680" s="231" t="str">
        <f aca="false">IF(COUNTIFS(4_Titulados!$A$3:$A$200,"="&amp;J680)&lt;&gt;1,"","Titulado")</f>
        <v/>
      </c>
      <c r="H680" s="232"/>
      <c r="I680" s="233"/>
      <c r="J680" s="239"/>
      <c r="K680" s="240"/>
      <c r="L680" s="241"/>
      <c r="M680" s="242"/>
      <c r="N680" s="238"/>
    </row>
    <row r="681" customFormat="false" ht="21" hidden="false" customHeight="true" outlineLevel="0" collapsed="false">
      <c r="A681" s="225"/>
      <c r="B681" s="226"/>
      <c r="C681" s="227"/>
      <c r="D681" s="227"/>
      <c r="E681" s="229"/>
      <c r="F681" s="230"/>
      <c r="G681" s="231" t="str">
        <f aca="false">IF(COUNTIFS(4_Titulados!$A$3:$A$200,"="&amp;J681)&lt;&gt;1,"","Titulado")</f>
        <v/>
      </c>
      <c r="H681" s="232"/>
      <c r="I681" s="233"/>
      <c r="J681" s="239"/>
      <c r="K681" s="240"/>
      <c r="L681" s="241"/>
      <c r="M681" s="242"/>
      <c r="N681" s="238"/>
    </row>
    <row r="682" customFormat="false" ht="21" hidden="false" customHeight="true" outlineLevel="0" collapsed="false">
      <c r="A682" s="225"/>
      <c r="B682" s="226"/>
      <c r="C682" s="227"/>
      <c r="D682" s="227"/>
      <c r="E682" s="229"/>
      <c r="F682" s="230"/>
      <c r="G682" s="231" t="str">
        <f aca="false">IF(COUNTIFS(4_Titulados!$A$3:$A$200,"="&amp;J682)&lt;&gt;1,"","Titulado")</f>
        <v/>
      </c>
      <c r="H682" s="232"/>
      <c r="I682" s="233"/>
      <c r="J682" s="239"/>
      <c r="K682" s="240"/>
      <c r="L682" s="241"/>
      <c r="M682" s="242"/>
      <c r="N682" s="238"/>
    </row>
    <row r="683" customFormat="false" ht="21" hidden="false" customHeight="true" outlineLevel="0" collapsed="false">
      <c r="A683" s="225"/>
      <c r="B683" s="226"/>
      <c r="C683" s="227"/>
      <c r="D683" s="227"/>
      <c r="E683" s="229"/>
      <c r="F683" s="230"/>
      <c r="G683" s="231" t="str">
        <f aca="false">IF(COUNTIFS(4_Titulados!$A$3:$A$200,"="&amp;J683)&lt;&gt;1,"","Titulado")</f>
        <v/>
      </c>
      <c r="H683" s="232"/>
      <c r="I683" s="233"/>
      <c r="J683" s="239"/>
      <c r="K683" s="240"/>
      <c r="L683" s="241"/>
      <c r="M683" s="242"/>
      <c r="N683" s="238"/>
    </row>
    <row r="684" customFormat="false" ht="21" hidden="false" customHeight="true" outlineLevel="0" collapsed="false">
      <c r="A684" s="225"/>
      <c r="B684" s="226"/>
      <c r="C684" s="227"/>
      <c r="D684" s="227"/>
      <c r="E684" s="229"/>
      <c r="F684" s="230"/>
      <c r="G684" s="231" t="str">
        <f aca="false">IF(COUNTIFS(4_Titulados!$A$3:$A$200,"="&amp;J684)&lt;&gt;1,"","Titulado")</f>
        <v/>
      </c>
      <c r="H684" s="232"/>
      <c r="I684" s="233"/>
      <c r="J684" s="239"/>
      <c r="K684" s="243"/>
      <c r="L684" s="244"/>
      <c r="M684" s="245"/>
      <c r="N684" s="238"/>
    </row>
    <row r="685" customFormat="false" ht="27" hidden="false" customHeight="true" outlineLevel="0" collapsed="false">
      <c r="A685" s="225" t="n">
        <f aca="false">A678+1</f>
        <v>98</v>
      </c>
      <c r="B685" s="226"/>
      <c r="C685" s="227"/>
      <c r="D685" s="228"/>
      <c r="E685" s="229" t="str">
        <f aca="false">IF(COUNTIFS(L685:L691,"&lt;&gt;"&amp;"")&gt;0,"Graduando coautor","")</f>
        <v/>
      </c>
      <c r="F685" s="230" t="str">
        <f aca="false">IF(COUNTIFS(J685:J691,"&lt;&gt;"&amp;"")&gt;0,"Pos-graduando coautor","")</f>
        <v/>
      </c>
      <c r="G685" s="231" t="str">
        <f aca="false">IF(COUNTIFS(4_Titulados!$A$3:$A$200,"="&amp;J685)&lt;&gt;1,"","Titulado")</f>
        <v/>
      </c>
      <c r="H685" s="232"/>
      <c r="I685" s="233"/>
      <c r="J685" s="234"/>
      <c r="K685" s="235"/>
      <c r="L685" s="236"/>
      <c r="M685" s="237"/>
      <c r="N685" s="238"/>
    </row>
    <row r="686" customFormat="false" ht="21" hidden="false" customHeight="true" outlineLevel="0" collapsed="false">
      <c r="A686" s="225"/>
      <c r="B686" s="226"/>
      <c r="C686" s="227"/>
      <c r="D686" s="227"/>
      <c r="E686" s="229"/>
      <c r="F686" s="230"/>
      <c r="G686" s="231" t="str">
        <f aca="false">IF(COUNTIFS(4_Titulados!$A$3:$A$200,"="&amp;J686)&lt;&gt;1,"","Titulado")</f>
        <v/>
      </c>
      <c r="H686" s="232"/>
      <c r="I686" s="233"/>
      <c r="J686" s="239"/>
      <c r="K686" s="240"/>
      <c r="L686" s="241"/>
      <c r="M686" s="242"/>
      <c r="N686" s="238"/>
    </row>
    <row r="687" customFormat="false" ht="21" hidden="false" customHeight="true" outlineLevel="0" collapsed="false">
      <c r="A687" s="225"/>
      <c r="B687" s="226"/>
      <c r="C687" s="227"/>
      <c r="D687" s="227"/>
      <c r="E687" s="229"/>
      <c r="F687" s="230"/>
      <c r="G687" s="231" t="str">
        <f aca="false">IF(COUNTIFS(4_Titulados!$A$3:$A$200,"="&amp;J687)&lt;&gt;1,"","Titulado")</f>
        <v/>
      </c>
      <c r="H687" s="232"/>
      <c r="I687" s="233"/>
      <c r="J687" s="239"/>
      <c r="K687" s="240"/>
      <c r="L687" s="241"/>
      <c r="M687" s="242"/>
      <c r="N687" s="238"/>
    </row>
    <row r="688" customFormat="false" ht="21" hidden="false" customHeight="true" outlineLevel="0" collapsed="false">
      <c r="A688" s="225"/>
      <c r="B688" s="226"/>
      <c r="C688" s="227"/>
      <c r="D688" s="227"/>
      <c r="E688" s="229"/>
      <c r="F688" s="230"/>
      <c r="G688" s="231" t="str">
        <f aca="false">IF(COUNTIFS(4_Titulados!$A$3:$A$200,"="&amp;J688)&lt;&gt;1,"","Titulado")</f>
        <v/>
      </c>
      <c r="H688" s="232"/>
      <c r="I688" s="233"/>
      <c r="J688" s="239"/>
      <c r="K688" s="240"/>
      <c r="L688" s="241"/>
      <c r="M688" s="242"/>
      <c r="N688" s="238"/>
    </row>
    <row r="689" customFormat="false" ht="21" hidden="false" customHeight="true" outlineLevel="0" collapsed="false">
      <c r="A689" s="225"/>
      <c r="B689" s="226"/>
      <c r="C689" s="227"/>
      <c r="D689" s="227"/>
      <c r="E689" s="229"/>
      <c r="F689" s="230"/>
      <c r="G689" s="231" t="str">
        <f aca="false">IF(COUNTIFS(4_Titulados!$A$3:$A$200,"="&amp;J689)&lt;&gt;1,"","Titulado")</f>
        <v/>
      </c>
      <c r="H689" s="232"/>
      <c r="I689" s="233"/>
      <c r="J689" s="239"/>
      <c r="K689" s="240"/>
      <c r="L689" s="241"/>
      <c r="M689" s="242"/>
      <c r="N689" s="238"/>
    </row>
    <row r="690" customFormat="false" ht="21" hidden="false" customHeight="true" outlineLevel="0" collapsed="false">
      <c r="A690" s="225"/>
      <c r="B690" s="226"/>
      <c r="C690" s="227"/>
      <c r="D690" s="227"/>
      <c r="E690" s="229"/>
      <c r="F690" s="230"/>
      <c r="G690" s="231" t="str">
        <f aca="false">IF(COUNTIFS(4_Titulados!$A$3:$A$200,"="&amp;J690)&lt;&gt;1,"","Titulado")</f>
        <v/>
      </c>
      <c r="H690" s="232"/>
      <c r="I690" s="233"/>
      <c r="J690" s="239"/>
      <c r="K690" s="240"/>
      <c r="L690" s="241"/>
      <c r="M690" s="242"/>
      <c r="N690" s="238"/>
    </row>
    <row r="691" customFormat="false" ht="21" hidden="false" customHeight="true" outlineLevel="0" collapsed="false">
      <c r="A691" s="225"/>
      <c r="B691" s="226"/>
      <c r="C691" s="227"/>
      <c r="D691" s="227"/>
      <c r="E691" s="229"/>
      <c r="F691" s="230"/>
      <c r="G691" s="231" t="str">
        <f aca="false">IF(COUNTIFS(4_Titulados!$A$3:$A$200,"="&amp;J691)&lt;&gt;1,"","Titulado")</f>
        <v/>
      </c>
      <c r="H691" s="232"/>
      <c r="I691" s="233"/>
      <c r="J691" s="239"/>
      <c r="K691" s="243"/>
      <c r="L691" s="244"/>
      <c r="M691" s="245"/>
      <c r="N691" s="238"/>
    </row>
    <row r="692" customFormat="false" ht="27" hidden="false" customHeight="true" outlineLevel="0" collapsed="false">
      <c r="A692" s="225" t="n">
        <f aca="false">A685+1</f>
        <v>99</v>
      </c>
      <c r="B692" s="226"/>
      <c r="C692" s="227"/>
      <c r="D692" s="228"/>
      <c r="E692" s="229" t="str">
        <f aca="false">IF(COUNTIFS(L692:L698,"&lt;&gt;"&amp;"")&gt;0,"Graduando coautor","")</f>
        <v/>
      </c>
      <c r="F692" s="230" t="str">
        <f aca="false">IF(COUNTIFS(J692:J698,"&lt;&gt;"&amp;"")&gt;0,"Pos-graduando coautor","")</f>
        <v/>
      </c>
      <c r="G692" s="231" t="str">
        <f aca="false">IF(COUNTIFS(4_Titulados!$A$3:$A$200,"="&amp;J692)&lt;&gt;1,"","Titulado")</f>
        <v/>
      </c>
      <c r="H692" s="232"/>
      <c r="I692" s="233"/>
      <c r="J692" s="234"/>
      <c r="K692" s="235"/>
      <c r="L692" s="236"/>
      <c r="M692" s="237"/>
      <c r="N692" s="238"/>
    </row>
    <row r="693" customFormat="false" ht="21" hidden="false" customHeight="true" outlineLevel="0" collapsed="false">
      <c r="A693" s="225"/>
      <c r="B693" s="226"/>
      <c r="C693" s="227"/>
      <c r="D693" s="227"/>
      <c r="E693" s="229"/>
      <c r="F693" s="230"/>
      <c r="G693" s="231" t="str">
        <f aca="false">IF(COUNTIFS(4_Titulados!$A$3:$A$200,"="&amp;J693)&lt;&gt;1,"","Titulado")</f>
        <v/>
      </c>
      <c r="H693" s="232"/>
      <c r="I693" s="233"/>
      <c r="J693" s="239"/>
      <c r="K693" s="240"/>
      <c r="L693" s="241"/>
      <c r="M693" s="242"/>
      <c r="N693" s="238"/>
    </row>
    <row r="694" customFormat="false" ht="21" hidden="false" customHeight="true" outlineLevel="0" collapsed="false">
      <c r="A694" s="225"/>
      <c r="B694" s="226"/>
      <c r="C694" s="227"/>
      <c r="D694" s="227"/>
      <c r="E694" s="229"/>
      <c r="F694" s="230"/>
      <c r="G694" s="231" t="str">
        <f aca="false">IF(COUNTIFS(4_Titulados!$A$3:$A$200,"="&amp;J694)&lt;&gt;1,"","Titulado")</f>
        <v/>
      </c>
      <c r="H694" s="232"/>
      <c r="I694" s="233"/>
      <c r="J694" s="239"/>
      <c r="K694" s="240"/>
      <c r="L694" s="241"/>
      <c r="M694" s="242"/>
      <c r="N694" s="238"/>
    </row>
    <row r="695" customFormat="false" ht="21" hidden="false" customHeight="true" outlineLevel="0" collapsed="false">
      <c r="A695" s="225"/>
      <c r="B695" s="226"/>
      <c r="C695" s="227"/>
      <c r="D695" s="227"/>
      <c r="E695" s="229"/>
      <c r="F695" s="230"/>
      <c r="G695" s="231" t="str">
        <f aca="false">IF(COUNTIFS(4_Titulados!$A$3:$A$200,"="&amp;J695)&lt;&gt;1,"","Titulado")</f>
        <v/>
      </c>
      <c r="H695" s="232"/>
      <c r="I695" s="233"/>
      <c r="J695" s="239"/>
      <c r="K695" s="240"/>
      <c r="L695" s="241"/>
      <c r="M695" s="242"/>
      <c r="N695" s="238"/>
    </row>
    <row r="696" customFormat="false" ht="21" hidden="false" customHeight="true" outlineLevel="0" collapsed="false">
      <c r="A696" s="225"/>
      <c r="B696" s="226"/>
      <c r="C696" s="227"/>
      <c r="D696" s="227"/>
      <c r="E696" s="229"/>
      <c r="F696" s="230"/>
      <c r="G696" s="231" t="str">
        <f aca="false">IF(COUNTIFS(4_Titulados!$A$3:$A$200,"="&amp;J696)&lt;&gt;1,"","Titulado")</f>
        <v/>
      </c>
      <c r="H696" s="232"/>
      <c r="I696" s="233"/>
      <c r="J696" s="239"/>
      <c r="K696" s="240"/>
      <c r="L696" s="241"/>
      <c r="M696" s="242"/>
      <c r="N696" s="238"/>
    </row>
    <row r="697" customFormat="false" ht="21" hidden="false" customHeight="true" outlineLevel="0" collapsed="false">
      <c r="A697" s="225"/>
      <c r="B697" s="226"/>
      <c r="C697" s="227"/>
      <c r="D697" s="227"/>
      <c r="E697" s="229"/>
      <c r="F697" s="230"/>
      <c r="G697" s="231" t="str">
        <f aca="false">IF(COUNTIFS(4_Titulados!$A$3:$A$200,"="&amp;J697)&lt;&gt;1,"","Titulado")</f>
        <v/>
      </c>
      <c r="H697" s="232"/>
      <c r="I697" s="233"/>
      <c r="J697" s="239"/>
      <c r="K697" s="240"/>
      <c r="L697" s="241"/>
      <c r="M697" s="242"/>
      <c r="N697" s="238"/>
    </row>
    <row r="698" customFormat="false" ht="21" hidden="false" customHeight="true" outlineLevel="0" collapsed="false">
      <c r="A698" s="225"/>
      <c r="B698" s="226"/>
      <c r="C698" s="227"/>
      <c r="D698" s="227"/>
      <c r="E698" s="229"/>
      <c r="F698" s="230"/>
      <c r="G698" s="231" t="str">
        <f aca="false">IF(COUNTIFS(4_Titulados!$A$3:$A$200,"="&amp;J698)&lt;&gt;1,"","Titulado")</f>
        <v/>
      </c>
      <c r="H698" s="232"/>
      <c r="I698" s="233"/>
      <c r="J698" s="239"/>
      <c r="K698" s="243"/>
      <c r="L698" s="244"/>
      <c r="M698" s="245"/>
      <c r="N698" s="238"/>
    </row>
    <row r="699" customFormat="false" ht="27" hidden="false" customHeight="true" outlineLevel="0" collapsed="false">
      <c r="A699" s="225" t="n">
        <f aca="false">A692+1</f>
        <v>100</v>
      </c>
      <c r="B699" s="226"/>
      <c r="C699" s="227"/>
      <c r="D699" s="228"/>
      <c r="E699" s="229" t="str">
        <f aca="false">IF(COUNTIFS(L699:L705,"&lt;&gt;"&amp;"")&gt;0,"Graduando coautor","")</f>
        <v/>
      </c>
      <c r="F699" s="230" t="str">
        <f aca="false">IF(COUNTIFS(J699:J705,"&lt;&gt;"&amp;"")&gt;0,"Pos-graduando coautor","")</f>
        <v/>
      </c>
      <c r="G699" s="231" t="str">
        <f aca="false">IF(COUNTIFS(4_Titulados!$A$3:$A$200,"="&amp;J699)&lt;&gt;1,"","Titulado")</f>
        <v/>
      </c>
      <c r="H699" s="232"/>
      <c r="I699" s="233"/>
      <c r="J699" s="234"/>
      <c r="K699" s="235"/>
      <c r="L699" s="236"/>
      <c r="M699" s="237"/>
      <c r="N699" s="238"/>
    </row>
    <row r="700" customFormat="false" ht="21" hidden="false" customHeight="true" outlineLevel="0" collapsed="false">
      <c r="A700" s="225"/>
      <c r="B700" s="226"/>
      <c r="C700" s="227"/>
      <c r="D700" s="227"/>
      <c r="E700" s="229"/>
      <c r="F700" s="230"/>
      <c r="G700" s="231" t="str">
        <f aca="false">IF(COUNTIFS(4_Titulados!$A$3:$A$200,"="&amp;J700)&lt;&gt;1,"","Titulado")</f>
        <v/>
      </c>
      <c r="H700" s="232"/>
      <c r="I700" s="233"/>
      <c r="J700" s="239"/>
      <c r="K700" s="240"/>
      <c r="L700" s="241"/>
      <c r="M700" s="242"/>
      <c r="N700" s="238"/>
    </row>
    <row r="701" customFormat="false" ht="21" hidden="false" customHeight="true" outlineLevel="0" collapsed="false">
      <c r="A701" s="225"/>
      <c r="B701" s="226"/>
      <c r="C701" s="227"/>
      <c r="D701" s="227"/>
      <c r="E701" s="229"/>
      <c r="F701" s="230"/>
      <c r="G701" s="231" t="str">
        <f aca="false">IF(COUNTIFS(4_Titulados!$A$3:$A$200,"="&amp;J701)&lt;&gt;1,"","Titulado")</f>
        <v/>
      </c>
      <c r="H701" s="232"/>
      <c r="I701" s="233"/>
      <c r="J701" s="239"/>
      <c r="K701" s="240"/>
      <c r="L701" s="241"/>
      <c r="M701" s="242"/>
      <c r="N701" s="238"/>
    </row>
    <row r="702" customFormat="false" ht="21" hidden="false" customHeight="true" outlineLevel="0" collapsed="false">
      <c r="A702" s="225"/>
      <c r="B702" s="226"/>
      <c r="C702" s="227"/>
      <c r="D702" s="227"/>
      <c r="E702" s="229"/>
      <c r="F702" s="230"/>
      <c r="G702" s="231" t="str">
        <f aca="false">IF(COUNTIFS(4_Titulados!$A$3:$A$200,"="&amp;J702)&lt;&gt;1,"","Titulado")</f>
        <v/>
      </c>
      <c r="H702" s="232"/>
      <c r="I702" s="233"/>
      <c r="J702" s="239"/>
      <c r="K702" s="240"/>
      <c r="L702" s="241"/>
      <c r="M702" s="242"/>
      <c r="N702" s="238"/>
    </row>
    <row r="703" customFormat="false" ht="21" hidden="false" customHeight="true" outlineLevel="0" collapsed="false">
      <c r="A703" s="225"/>
      <c r="B703" s="226"/>
      <c r="C703" s="227"/>
      <c r="D703" s="227"/>
      <c r="E703" s="229"/>
      <c r="F703" s="230"/>
      <c r="G703" s="231" t="str">
        <f aca="false">IF(COUNTIFS(4_Titulados!$A$3:$A$200,"="&amp;J703)&lt;&gt;1,"","Titulado")</f>
        <v/>
      </c>
      <c r="H703" s="232"/>
      <c r="I703" s="233"/>
      <c r="J703" s="239"/>
      <c r="K703" s="240"/>
      <c r="L703" s="241"/>
      <c r="M703" s="242"/>
      <c r="N703" s="238"/>
    </row>
    <row r="704" customFormat="false" ht="21" hidden="false" customHeight="true" outlineLevel="0" collapsed="false">
      <c r="A704" s="225"/>
      <c r="B704" s="226"/>
      <c r="C704" s="227"/>
      <c r="D704" s="227"/>
      <c r="E704" s="229"/>
      <c r="F704" s="230"/>
      <c r="G704" s="231" t="str">
        <f aca="false">IF(COUNTIFS(4_Titulados!$A$3:$A$200,"="&amp;J704)&lt;&gt;1,"","Titulado")</f>
        <v/>
      </c>
      <c r="H704" s="232"/>
      <c r="I704" s="233"/>
      <c r="J704" s="239"/>
      <c r="K704" s="240"/>
      <c r="L704" s="241"/>
      <c r="M704" s="242"/>
      <c r="N704" s="238"/>
    </row>
    <row r="705" customFormat="false" ht="21" hidden="false" customHeight="true" outlineLevel="0" collapsed="false">
      <c r="A705" s="225"/>
      <c r="B705" s="226"/>
      <c r="C705" s="227"/>
      <c r="D705" s="227"/>
      <c r="E705" s="229"/>
      <c r="F705" s="230"/>
      <c r="G705" s="231" t="str">
        <f aca="false">IF(COUNTIFS(4_Titulados!$A$3:$A$200,"="&amp;J705)&lt;&gt;1,"","Titulado")</f>
        <v/>
      </c>
      <c r="H705" s="232"/>
      <c r="I705" s="233"/>
      <c r="J705" s="239"/>
      <c r="K705" s="243"/>
      <c r="L705" s="244"/>
      <c r="M705" s="245"/>
      <c r="N705" s="238"/>
    </row>
  </sheetData>
  <sheetProtection sheet="true" password="960a" objects="true" scenarios="true" selectLockedCells="true"/>
  <mergeCells count="917">
    <mergeCell ref="A1:N1"/>
    <mergeCell ref="A2:H2"/>
    <mergeCell ref="I2:M2"/>
    <mergeCell ref="B3:D3"/>
    <mergeCell ref="E3:G3"/>
    <mergeCell ref="H3:I3"/>
    <mergeCell ref="J3:N3"/>
    <mergeCell ref="A4:A5"/>
    <mergeCell ref="B4:B5"/>
    <mergeCell ref="C4:C5"/>
    <mergeCell ref="D4:D5"/>
    <mergeCell ref="E4:G5"/>
    <mergeCell ref="H4:H5"/>
    <mergeCell ref="I4:I5"/>
    <mergeCell ref="K4:K5"/>
    <mergeCell ref="M4:M5"/>
    <mergeCell ref="N4:N5"/>
    <mergeCell ref="A6:A12"/>
    <mergeCell ref="B6:B12"/>
    <mergeCell ref="C6:C12"/>
    <mergeCell ref="D6:D12"/>
    <mergeCell ref="E6:E12"/>
    <mergeCell ref="F6:F12"/>
    <mergeCell ref="H6:H12"/>
    <mergeCell ref="I6:I12"/>
    <mergeCell ref="N6:N12"/>
    <mergeCell ref="A13:A19"/>
    <mergeCell ref="B13:B19"/>
    <mergeCell ref="C13:C19"/>
    <mergeCell ref="D13:D19"/>
    <mergeCell ref="E13:E19"/>
    <mergeCell ref="F13:F19"/>
    <mergeCell ref="H13:H19"/>
    <mergeCell ref="I13:I19"/>
    <mergeCell ref="N13:N19"/>
    <mergeCell ref="A20:A26"/>
    <mergeCell ref="B20:B26"/>
    <mergeCell ref="C20:C26"/>
    <mergeCell ref="D20:D26"/>
    <mergeCell ref="E20:E26"/>
    <mergeCell ref="F20:F26"/>
    <mergeCell ref="H20:H26"/>
    <mergeCell ref="I20:I26"/>
    <mergeCell ref="N20:N26"/>
    <mergeCell ref="A27:A33"/>
    <mergeCell ref="B27:B33"/>
    <mergeCell ref="C27:C33"/>
    <mergeCell ref="D27:D33"/>
    <mergeCell ref="E27:E33"/>
    <mergeCell ref="F27:F33"/>
    <mergeCell ref="H27:H33"/>
    <mergeCell ref="I27:I33"/>
    <mergeCell ref="N27:N33"/>
    <mergeCell ref="A34:A40"/>
    <mergeCell ref="B34:B40"/>
    <mergeCell ref="C34:C40"/>
    <mergeCell ref="D34:D40"/>
    <mergeCell ref="E34:E40"/>
    <mergeCell ref="F34:F40"/>
    <mergeCell ref="H34:H40"/>
    <mergeCell ref="I34:I40"/>
    <mergeCell ref="N34:N40"/>
    <mergeCell ref="A41:A47"/>
    <mergeCell ref="B41:B47"/>
    <mergeCell ref="C41:C47"/>
    <mergeCell ref="D41:D47"/>
    <mergeCell ref="E41:E47"/>
    <mergeCell ref="F41:F47"/>
    <mergeCell ref="H41:H47"/>
    <mergeCell ref="I41:I47"/>
    <mergeCell ref="N41:N47"/>
    <mergeCell ref="A48:A54"/>
    <mergeCell ref="B48:B54"/>
    <mergeCell ref="C48:C54"/>
    <mergeCell ref="D48:D54"/>
    <mergeCell ref="E48:E54"/>
    <mergeCell ref="F48:F54"/>
    <mergeCell ref="H48:H54"/>
    <mergeCell ref="I48:I54"/>
    <mergeCell ref="N48:N54"/>
    <mergeCell ref="A55:A61"/>
    <mergeCell ref="B55:B61"/>
    <mergeCell ref="C55:C61"/>
    <mergeCell ref="D55:D61"/>
    <mergeCell ref="E55:E61"/>
    <mergeCell ref="F55:F61"/>
    <mergeCell ref="H55:H61"/>
    <mergeCell ref="I55:I61"/>
    <mergeCell ref="N55:N61"/>
    <mergeCell ref="A62:A68"/>
    <mergeCell ref="B62:B68"/>
    <mergeCell ref="C62:C68"/>
    <mergeCell ref="D62:D68"/>
    <mergeCell ref="E62:E68"/>
    <mergeCell ref="F62:F68"/>
    <mergeCell ref="H62:H68"/>
    <mergeCell ref="I62:I68"/>
    <mergeCell ref="N62:N68"/>
    <mergeCell ref="A69:A75"/>
    <mergeCell ref="B69:B75"/>
    <mergeCell ref="C69:C75"/>
    <mergeCell ref="D69:D75"/>
    <mergeCell ref="E69:E75"/>
    <mergeCell ref="F69:F75"/>
    <mergeCell ref="H69:H75"/>
    <mergeCell ref="I69:I75"/>
    <mergeCell ref="N69:N75"/>
    <mergeCell ref="A76:A82"/>
    <mergeCell ref="B76:B82"/>
    <mergeCell ref="C76:C82"/>
    <mergeCell ref="D76:D82"/>
    <mergeCell ref="E76:E82"/>
    <mergeCell ref="F76:F82"/>
    <mergeCell ref="H76:H82"/>
    <mergeCell ref="I76:I82"/>
    <mergeCell ref="N76:N82"/>
    <mergeCell ref="A83:A89"/>
    <mergeCell ref="B83:B89"/>
    <mergeCell ref="C83:C89"/>
    <mergeCell ref="D83:D89"/>
    <mergeCell ref="E83:E89"/>
    <mergeCell ref="F83:F89"/>
    <mergeCell ref="H83:H89"/>
    <mergeCell ref="I83:I89"/>
    <mergeCell ref="N83:N89"/>
    <mergeCell ref="A90:A96"/>
    <mergeCell ref="B90:B96"/>
    <mergeCell ref="C90:C96"/>
    <mergeCell ref="D90:D96"/>
    <mergeCell ref="E90:E96"/>
    <mergeCell ref="F90:F96"/>
    <mergeCell ref="H90:H96"/>
    <mergeCell ref="I90:I96"/>
    <mergeCell ref="N90:N96"/>
    <mergeCell ref="A97:A103"/>
    <mergeCell ref="B97:B103"/>
    <mergeCell ref="C97:C103"/>
    <mergeCell ref="D97:D103"/>
    <mergeCell ref="E97:E103"/>
    <mergeCell ref="F97:F103"/>
    <mergeCell ref="H97:H103"/>
    <mergeCell ref="I97:I103"/>
    <mergeCell ref="N97:N103"/>
    <mergeCell ref="A104:A110"/>
    <mergeCell ref="B104:B110"/>
    <mergeCell ref="C104:C110"/>
    <mergeCell ref="D104:D110"/>
    <mergeCell ref="E104:E110"/>
    <mergeCell ref="F104:F110"/>
    <mergeCell ref="H104:H110"/>
    <mergeCell ref="I104:I110"/>
    <mergeCell ref="N104:N110"/>
    <mergeCell ref="A111:A117"/>
    <mergeCell ref="B111:B117"/>
    <mergeCell ref="C111:C117"/>
    <mergeCell ref="D111:D117"/>
    <mergeCell ref="E111:E117"/>
    <mergeCell ref="F111:F117"/>
    <mergeCell ref="H111:H117"/>
    <mergeCell ref="I111:I117"/>
    <mergeCell ref="N111:N117"/>
    <mergeCell ref="A118:A124"/>
    <mergeCell ref="B118:B124"/>
    <mergeCell ref="C118:C124"/>
    <mergeCell ref="D118:D124"/>
    <mergeCell ref="E118:E124"/>
    <mergeCell ref="F118:F124"/>
    <mergeCell ref="H118:H124"/>
    <mergeCell ref="I118:I124"/>
    <mergeCell ref="N118:N124"/>
    <mergeCell ref="A125:A131"/>
    <mergeCell ref="B125:B131"/>
    <mergeCell ref="C125:C131"/>
    <mergeCell ref="D125:D131"/>
    <mergeCell ref="E125:E131"/>
    <mergeCell ref="F125:F131"/>
    <mergeCell ref="H125:H131"/>
    <mergeCell ref="I125:I131"/>
    <mergeCell ref="N125:N131"/>
    <mergeCell ref="A132:A138"/>
    <mergeCell ref="B132:B138"/>
    <mergeCell ref="C132:C138"/>
    <mergeCell ref="D132:D138"/>
    <mergeCell ref="E132:E138"/>
    <mergeCell ref="F132:F138"/>
    <mergeCell ref="H132:H138"/>
    <mergeCell ref="I132:I138"/>
    <mergeCell ref="N132:N138"/>
    <mergeCell ref="A139:A145"/>
    <mergeCell ref="B139:B145"/>
    <mergeCell ref="C139:C145"/>
    <mergeCell ref="D139:D145"/>
    <mergeCell ref="E139:E145"/>
    <mergeCell ref="F139:F145"/>
    <mergeCell ref="H139:H145"/>
    <mergeCell ref="I139:I145"/>
    <mergeCell ref="N139:N145"/>
    <mergeCell ref="A146:A152"/>
    <mergeCell ref="B146:B152"/>
    <mergeCell ref="C146:C152"/>
    <mergeCell ref="D146:D152"/>
    <mergeCell ref="E146:E152"/>
    <mergeCell ref="F146:F152"/>
    <mergeCell ref="H146:H152"/>
    <mergeCell ref="I146:I152"/>
    <mergeCell ref="N146:N152"/>
    <mergeCell ref="A153:A159"/>
    <mergeCell ref="B153:B159"/>
    <mergeCell ref="C153:C159"/>
    <mergeCell ref="D153:D159"/>
    <mergeCell ref="E153:E159"/>
    <mergeCell ref="F153:F159"/>
    <mergeCell ref="H153:H159"/>
    <mergeCell ref="I153:I159"/>
    <mergeCell ref="N153:N159"/>
    <mergeCell ref="A160:A166"/>
    <mergeCell ref="B160:B166"/>
    <mergeCell ref="C160:C166"/>
    <mergeCell ref="D160:D166"/>
    <mergeCell ref="E160:E166"/>
    <mergeCell ref="F160:F166"/>
    <mergeCell ref="H160:H166"/>
    <mergeCell ref="I160:I166"/>
    <mergeCell ref="N160:N166"/>
    <mergeCell ref="A167:A173"/>
    <mergeCell ref="B167:B173"/>
    <mergeCell ref="C167:C173"/>
    <mergeCell ref="D167:D173"/>
    <mergeCell ref="E167:E173"/>
    <mergeCell ref="F167:F173"/>
    <mergeCell ref="H167:H173"/>
    <mergeCell ref="I167:I173"/>
    <mergeCell ref="N167:N173"/>
    <mergeCell ref="A174:A180"/>
    <mergeCell ref="B174:B180"/>
    <mergeCell ref="C174:C180"/>
    <mergeCell ref="D174:D180"/>
    <mergeCell ref="E174:E180"/>
    <mergeCell ref="F174:F180"/>
    <mergeCell ref="H174:H180"/>
    <mergeCell ref="I174:I180"/>
    <mergeCell ref="N174:N180"/>
    <mergeCell ref="A181:A187"/>
    <mergeCell ref="B181:B187"/>
    <mergeCell ref="C181:C187"/>
    <mergeCell ref="D181:D187"/>
    <mergeCell ref="E181:E187"/>
    <mergeCell ref="F181:F187"/>
    <mergeCell ref="H181:H187"/>
    <mergeCell ref="I181:I187"/>
    <mergeCell ref="N181:N187"/>
    <mergeCell ref="A188:A194"/>
    <mergeCell ref="B188:B194"/>
    <mergeCell ref="C188:C194"/>
    <mergeCell ref="D188:D194"/>
    <mergeCell ref="E188:E194"/>
    <mergeCell ref="F188:F194"/>
    <mergeCell ref="H188:H194"/>
    <mergeCell ref="I188:I194"/>
    <mergeCell ref="N188:N194"/>
    <mergeCell ref="A195:A201"/>
    <mergeCell ref="B195:B201"/>
    <mergeCell ref="C195:C201"/>
    <mergeCell ref="D195:D201"/>
    <mergeCell ref="E195:E201"/>
    <mergeCell ref="F195:F201"/>
    <mergeCell ref="H195:H201"/>
    <mergeCell ref="I195:I201"/>
    <mergeCell ref="N195:N201"/>
    <mergeCell ref="A202:A208"/>
    <mergeCell ref="B202:B208"/>
    <mergeCell ref="C202:C208"/>
    <mergeCell ref="D202:D208"/>
    <mergeCell ref="E202:E208"/>
    <mergeCell ref="F202:F208"/>
    <mergeCell ref="H202:H208"/>
    <mergeCell ref="I202:I208"/>
    <mergeCell ref="N202:N208"/>
    <mergeCell ref="A209:A215"/>
    <mergeCell ref="B209:B215"/>
    <mergeCell ref="C209:C215"/>
    <mergeCell ref="D209:D215"/>
    <mergeCell ref="E209:E215"/>
    <mergeCell ref="F209:F215"/>
    <mergeCell ref="H209:H215"/>
    <mergeCell ref="I209:I215"/>
    <mergeCell ref="N209:N215"/>
    <mergeCell ref="A216:A222"/>
    <mergeCell ref="B216:B222"/>
    <mergeCell ref="C216:C222"/>
    <mergeCell ref="D216:D222"/>
    <mergeCell ref="E216:E222"/>
    <mergeCell ref="F216:F222"/>
    <mergeCell ref="H216:H222"/>
    <mergeCell ref="I216:I222"/>
    <mergeCell ref="N216:N222"/>
    <mergeCell ref="A223:A229"/>
    <mergeCell ref="B223:B229"/>
    <mergeCell ref="C223:C229"/>
    <mergeCell ref="D223:D229"/>
    <mergeCell ref="E223:E229"/>
    <mergeCell ref="F223:F229"/>
    <mergeCell ref="H223:H229"/>
    <mergeCell ref="I223:I229"/>
    <mergeCell ref="N223:N229"/>
    <mergeCell ref="A230:A236"/>
    <mergeCell ref="B230:B236"/>
    <mergeCell ref="C230:C236"/>
    <mergeCell ref="D230:D236"/>
    <mergeCell ref="E230:E236"/>
    <mergeCell ref="F230:F236"/>
    <mergeCell ref="H230:H236"/>
    <mergeCell ref="I230:I236"/>
    <mergeCell ref="N230:N236"/>
    <mergeCell ref="A237:A243"/>
    <mergeCell ref="B237:B243"/>
    <mergeCell ref="C237:C243"/>
    <mergeCell ref="D237:D243"/>
    <mergeCell ref="E237:E243"/>
    <mergeCell ref="F237:F243"/>
    <mergeCell ref="H237:H243"/>
    <mergeCell ref="I237:I243"/>
    <mergeCell ref="N237:N243"/>
    <mergeCell ref="A244:A250"/>
    <mergeCell ref="B244:B250"/>
    <mergeCell ref="C244:C250"/>
    <mergeCell ref="D244:D250"/>
    <mergeCell ref="E244:E250"/>
    <mergeCell ref="F244:F250"/>
    <mergeCell ref="H244:H250"/>
    <mergeCell ref="I244:I250"/>
    <mergeCell ref="N244:N250"/>
    <mergeCell ref="A251:A257"/>
    <mergeCell ref="B251:B257"/>
    <mergeCell ref="C251:C257"/>
    <mergeCell ref="D251:D257"/>
    <mergeCell ref="E251:E257"/>
    <mergeCell ref="F251:F257"/>
    <mergeCell ref="H251:H257"/>
    <mergeCell ref="I251:I257"/>
    <mergeCell ref="N251:N257"/>
    <mergeCell ref="A258:A264"/>
    <mergeCell ref="B258:B264"/>
    <mergeCell ref="C258:C264"/>
    <mergeCell ref="D258:D264"/>
    <mergeCell ref="E258:E264"/>
    <mergeCell ref="F258:F264"/>
    <mergeCell ref="H258:H264"/>
    <mergeCell ref="I258:I264"/>
    <mergeCell ref="N258:N264"/>
    <mergeCell ref="A265:A271"/>
    <mergeCell ref="B265:B271"/>
    <mergeCell ref="C265:C271"/>
    <mergeCell ref="D265:D271"/>
    <mergeCell ref="E265:E271"/>
    <mergeCell ref="F265:F271"/>
    <mergeCell ref="H265:H271"/>
    <mergeCell ref="I265:I271"/>
    <mergeCell ref="N265:N271"/>
    <mergeCell ref="A272:A278"/>
    <mergeCell ref="B272:B278"/>
    <mergeCell ref="C272:C278"/>
    <mergeCell ref="D272:D278"/>
    <mergeCell ref="E272:E278"/>
    <mergeCell ref="F272:F278"/>
    <mergeCell ref="H272:H278"/>
    <mergeCell ref="I272:I278"/>
    <mergeCell ref="N272:N278"/>
    <mergeCell ref="A279:A285"/>
    <mergeCell ref="B279:B285"/>
    <mergeCell ref="C279:C285"/>
    <mergeCell ref="D279:D285"/>
    <mergeCell ref="E279:E285"/>
    <mergeCell ref="F279:F285"/>
    <mergeCell ref="H279:H285"/>
    <mergeCell ref="I279:I285"/>
    <mergeCell ref="N279:N285"/>
    <mergeCell ref="A286:A292"/>
    <mergeCell ref="B286:B292"/>
    <mergeCell ref="C286:C292"/>
    <mergeCell ref="D286:D292"/>
    <mergeCell ref="E286:E292"/>
    <mergeCell ref="F286:F292"/>
    <mergeCell ref="H286:H292"/>
    <mergeCell ref="I286:I292"/>
    <mergeCell ref="N286:N292"/>
    <mergeCell ref="A293:A299"/>
    <mergeCell ref="B293:B299"/>
    <mergeCell ref="C293:C299"/>
    <mergeCell ref="D293:D299"/>
    <mergeCell ref="E293:E299"/>
    <mergeCell ref="F293:F299"/>
    <mergeCell ref="H293:H299"/>
    <mergeCell ref="I293:I299"/>
    <mergeCell ref="N293:N299"/>
    <mergeCell ref="A300:A306"/>
    <mergeCell ref="B300:B306"/>
    <mergeCell ref="C300:C306"/>
    <mergeCell ref="D300:D306"/>
    <mergeCell ref="E300:E306"/>
    <mergeCell ref="F300:F306"/>
    <mergeCell ref="H300:H306"/>
    <mergeCell ref="I300:I306"/>
    <mergeCell ref="N300:N306"/>
    <mergeCell ref="A307:A313"/>
    <mergeCell ref="B307:B313"/>
    <mergeCell ref="C307:C313"/>
    <mergeCell ref="D307:D313"/>
    <mergeCell ref="E307:E313"/>
    <mergeCell ref="F307:F313"/>
    <mergeCell ref="H307:H313"/>
    <mergeCell ref="I307:I313"/>
    <mergeCell ref="N307:N313"/>
    <mergeCell ref="A314:A320"/>
    <mergeCell ref="B314:B320"/>
    <mergeCell ref="C314:C320"/>
    <mergeCell ref="D314:D320"/>
    <mergeCell ref="E314:E320"/>
    <mergeCell ref="F314:F320"/>
    <mergeCell ref="H314:H320"/>
    <mergeCell ref="I314:I320"/>
    <mergeCell ref="N314:N320"/>
    <mergeCell ref="A321:A327"/>
    <mergeCell ref="B321:B327"/>
    <mergeCell ref="C321:C327"/>
    <mergeCell ref="D321:D327"/>
    <mergeCell ref="E321:E327"/>
    <mergeCell ref="F321:F327"/>
    <mergeCell ref="H321:H327"/>
    <mergeCell ref="I321:I327"/>
    <mergeCell ref="N321:N327"/>
    <mergeCell ref="A328:A334"/>
    <mergeCell ref="B328:B334"/>
    <mergeCell ref="C328:C334"/>
    <mergeCell ref="D328:D334"/>
    <mergeCell ref="E328:E334"/>
    <mergeCell ref="F328:F334"/>
    <mergeCell ref="H328:H334"/>
    <mergeCell ref="I328:I334"/>
    <mergeCell ref="N328:N334"/>
    <mergeCell ref="A335:A341"/>
    <mergeCell ref="B335:B341"/>
    <mergeCell ref="C335:C341"/>
    <mergeCell ref="D335:D341"/>
    <mergeCell ref="E335:E341"/>
    <mergeCell ref="F335:F341"/>
    <mergeCell ref="H335:H341"/>
    <mergeCell ref="I335:I341"/>
    <mergeCell ref="N335:N341"/>
    <mergeCell ref="A342:A348"/>
    <mergeCell ref="B342:B348"/>
    <mergeCell ref="C342:C348"/>
    <mergeCell ref="D342:D348"/>
    <mergeCell ref="E342:E348"/>
    <mergeCell ref="F342:F348"/>
    <mergeCell ref="H342:H348"/>
    <mergeCell ref="I342:I348"/>
    <mergeCell ref="N342:N348"/>
    <mergeCell ref="A349:A355"/>
    <mergeCell ref="B349:B355"/>
    <mergeCell ref="C349:C355"/>
    <mergeCell ref="D349:D355"/>
    <mergeCell ref="E349:E355"/>
    <mergeCell ref="F349:F355"/>
    <mergeCell ref="H349:H355"/>
    <mergeCell ref="I349:I355"/>
    <mergeCell ref="N349:N355"/>
    <mergeCell ref="A356:A362"/>
    <mergeCell ref="B356:B362"/>
    <mergeCell ref="C356:C362"/>
    <mergeCell ref="D356:D362"/>
    <mergeCell ref="E356:E362"/>
    <mergeCell ref="F356:F362"/>
    <mergeCell ref="H356:H362"/>
    <mergeCell ref="I356:I362"/>
    <mergeCell ref="N356:N362"/>
    <mergeCell ref="A363:A369"/>
    <mergeCell ref="B363:B369"/>
    <mergeCell ref="C363:C369"/>
    <mergeCell ref="D363:D369"/>
    <mergeCell ref="E363:E369"/>
    <mergeCell ref="F363:F369"/>
    <mergeCell ref="H363:H369"/>
    <mergeCell ref="I363:I369"/>
    <mergeCell ref="N363:N369"/>
    <mergeCell ref="A370:A376"/>
    <mergeCell ref="B370:B376"/>
    <mergeCell ref="C370:C376"/>
    <mergeCell ref="D370:D376"/>
    <mergeCell ref="E370:E376"/>
    <mergeCell ref="F370:F376"/>
    <mergeCell ref="H370:H376"/>
    <mergeCell ref="I370:I376"/>
    <mergeCell ref="N370:N376"/>
    <mergeCell ref="A377:A383"/>
    <mergeCell ref="B377:B383"/>
    <mergeCell ref="C377:C383"/>
    <mergeCell ref="D377:D383"/>
    <mergeCell ref="E377:E383"/>
    <mergeCell ref="F377:F383"/>
    <mergeCell ref="H377:H383"/>
    <mergeCell ref="I377:I383"/>
    <mergeCell ref="N377:N383"/>
    <mergeCell ref="A384:A390"/>
    <mergeCell ref="B384:B390"/>
    <mergeCell ref="C384:C390"/>
    <mergeCell ref="D384:D390"/>
    <mergeCell ref="E384:E390"/>
    <mergeCell ref="F384:F390"/>
    <mergeCell ref="H384:H390"/>
    <mergeCell ref="I384:I390"/>
    <mergeCell ref="N384:N390"/>
    <mergeCell ref="A391:A397"/>
    <mergeCell ref="B391:B397"/>
    <mergeCell ref="C391:C397"/>
    <mergeCell ref="D391:D397"/>
    <mergeCell ref="E391:E397"/>
    <mergeCell ref="F391:F397"/>
    <mergeCell ref="H391:H397"/>
    <mergeCell ref="I391:I397"/>
    <mergeCell ref="N391:N397"/>
    <mergeCell ref="A398:A404"/>
    <mergeCell ref="B398:B404"/>
    <mergeCell ref="C398:C404"/>
    <mergeCell ref="D398:D404"/>
    <mergeCell ref="E398:E404"/>
    <mergeCell ref="F398:F404"/>
    <mergeCell ref="H398:H404"/>
    <mergeCell ref="I398:I404"/>
    <mergeCell ref="N398:N404"/>
    <mergeCell ref="A405:A411"/>
    <mergeCell ref="B405:B411"/>
    <mergeCell ref="C405:C411"/>
    <mergeCell ref="D405:D411"/>
    <mergeCell ref="E405:E411"/>
    <mergeCell ref="F405:F411"/>
    <mergeCell ref="H405:H411"/>
    <mergeCell ref="I405:I411"/>
    <mergeCell ref="N405:N411"/>
    <mergeCell ref="A412:A418"/>
    <mergeCell ref="B412:B418"/>
    <mergeCell ref="C412:C418"/>
    <mergeCell ref="D412:D418"/>
    <mergeCell ref="E412:E418"/>
    <mergeCell ref="F412:F418"/>
    <mergeCell ref="H412:H418"/>
    <mergeCell ref="I412:I418"/>
    <mergeCell ref="N412:N418"/>
    <mergeCell ref="A419:A425"/>
    <mergeCell ref="B419:B425"/>
    <mergeCell ref="C419:C425"/>
    <mergeCell ref="D419:D425"/>
    <mergeCell ref="E419:E425"/>
    <mergeCell ref="F419:F425"/>
    <mergeCell ref="H419:H425"/>
    <mergeCell ref="I419:I425"/>
    <mergeCell ref="N419:N425"/>
    <mergeCell ref="A426:A432"/>
    <mergeCell ref="B426:B432"/>
    <mergeCell ref="C426:C432"/>
    <mergeCell ref="D426:D432"/>
    <mergeCell ref="E426:E432"/>
    <mergeCell ref="F426:F432"/>
    <mergeCell ref="H426:H432"/>
    <mergeCell ref="I426:I432"/>
    <mergeCell ref="N426:N432"/>
    <mergeCell ref="A433:A439"/>
    <mergeCell ref="B433:B439"/>
    <mergeCell ref="C433:C439"/>
    <mergeCell ref="D433:D439"/>
    <mergeCell ref="E433:E439"/>
    <mergeCell ref="F433:F439"/>
    <mergeCell ref="H433:H439"/>
    <mergeCell ref="I433:I439"/>
    <mergeCell ref="N433:N439"/>
    <mergeCell ref="A440:A446"/>
    <mergeCell ref="B440:B446"/>
    <mergeCell ref="C440:C446"/>
    <mergeCell ref="D440:D446"/>
    <mergeCell ref="E440:E446"/>
    <mergeCell ref="F440:F446"/>
    <mergeCell ref="H440:H446"/>
    <mergeCell ref="I440:I446"/>
    <mergeCell ref="N440:N446"/>
    <mergeCell ref="A447:A453"/>
    <mergeCell ref="B447:B453"/>
    <mergeCell ref="C447:C453"/>
    <mergeCell ref="D447:D453"/>
    <mergeCell ref="E447:E453"/>
    <mergeCell ref="F447:F453"/>
    <mergeCell ref="H447:H453"/>
    <mergeCell ref="I447:I453"/>
    <mergeCell ref="N447:N453"/>
    <mergeCell ref="A454:A460"/>
    <mergeCell ref="B454:B460"/>
    <mergeCell ref="C454:C460"/>
    <mergeCell ref="D454:D460"/>
    <mergeCell ref="E454:E460"/>
    <mergeCell ref="F454:F460"/>
    <mergeCell ref="H454:H460"/>
    <mergeCell ref="I454:I460"/>
    <mergeCell ref="N454:N460"/>
    <mergeCell ref="A461:A467"/>
    <mergeCell ref="B461:B467"/>
    <mergeCell ref="C461:C467"/>
    <mergeCell ref="D461:D467"/>
    <mergeCell ref="E461:E467"/>
    <mergeCell ref="F461:F467"/>
    <mergeCell ref="H461:H467"/>
    <mergeCell ref="I461:I467"/>
    <mergeCell ref="N461:N467"/>
    <mergeCell ref="A468:A474"/>
    <mergeCell ref="B468:B474"/>
    <mergeCell ref="C468:C474"/>
    <mergeCell ref="D468:D474"/>
    <mergeCell ref="E468:E474"/>
    <mergeCell ref="F468:F474"/>
    <mergeCell ref="H468:H474"/>
    <mergeCell ref="I468:I474"/>
    <mergeCell ref="N468:N474"/>
    <mergeCell ref="A475:A481"/>
    <mergeCell ref="B475:B481"/>
    <mergeCell ref="C475:C481"/>
    <mergeCell ref="D475:D481"/>
    <mergeCell ref="E475:E481"/>
    <mergeCell ref="F475:F481"/>
    <mergeCell ref="H475:H481"/>
    <mergeCell ref="I475:I481"/>
    <mergeCell ref="N475:N481"/>
    <mergeCell ref="A482:A488"/>
    <mergeCell ref="B482:B488"/>
    <mergeCell ref="C482:C488"/>
    <mergeCell ref="D482:D488"/>
    <mergeCell ref="E482:E488"/>
    <mergeCell ref="F482:F488"/>
    <mergeCell ref="H482:H488"/>
    <mergeCell ref="I482:I488"/>
    <mergeCell ref="N482:N488"/>
    <mergeCell ref="A489:A495"/>
    <mergeCell ref="B489:B495"/>
    <mergeCell ref="C489:C495"/>
    <mergeCell ref="D489:D495"/>
    <mergeCell ref="E489:E495"/>
    <mergeCell ref="F489:F495"/>
    <mergeCell ref="H489:H495"/>
    <mergeCell ref="I489:I495"/>
    <mergeCell ref="N489:N495"/>
    <mergeCell ref="A496:A502"/>
    <mergeCell ref="B496:B502"/>
    <mergeCell ref="C496:C502"/>
    <mergeCell ref="D496:D502"/>
    <mergeCell ref="E496:E502"/>
    <mergeCell ref="F496:F502"/>
    <mergeCell ref="H496:H502"/>
    <mergeCell ref="I496:I502"/>
    <mergeCell ref="N496:N502"/>
    <mergeCell ref="A503:A509"/>
    <mergeCell ref="B503:B509"/>
    <mergeCell ref="C503:C509"/>
    <mergeCell ref="D503:D509"/>
    <mergeCell ref="E503:E509"/>
    <mergeCell ref="F503:F509"/>
    <mergeCell ref="H503:H509"/>
    <mergeCell ref="I503:I509"/>
    <mergeCell ref="N503:N509"/>
    <mergeCell ref="A510:A516"/>
    <mergeCell ref="B510:B516"/>
    <mergeCell ref="C510:C516"/>
    <mergeCell ref="D510:D516"/>
    <mergeCell ref="E510:E516"/>
    <mergeCell ref="F510:F516"/>
    <mergeCell ref="H510:H516"/>
    <mergeCell ref="I510:I516"/>
    <mergeCell ref="N510:N516"/>
    <mergeCell ref="A517:A523"/>
    <mergeCell ref="B517:B523"/>
    <mergeCell ref="C517:C523"/>
    <mergeCell ref="D517:D523"/>
    <mergeCell ref="E517:E523"/>
    <mergeCell ref="F517:F523"/>
    <mergeCell ref="H517:H523"/>
    <mergeCell ref="I517:I523"/>
    <mergeCell ref="N517:N523"/>
    <mergeCell ref="A524:A530"/>
    <mergeCell ref="B524:B530"/>
    <mergeCell ref="C524:C530"/>
    <mergeCell ref="D524:D530"/>
    <mergeCell ref="E524:E530"/>
    <mergeCell ref="F524:F530"/>
    <mergeCell ref="H524:H530"/>
    <mergeCell ref="I524:I530"/>
    <mergeCell ref="N524:N530"/>
    <mergeCell ref="A531:A537"/>
    <mergeCell ref="B531:B537"/>
    <mergeCell ref="C531:C537"/>
    <mergeCell ref="D531:D537"/>
    <mergeCell ref="E531:E537"/>
    <mergeCell ref="F531:F537"/>
    <mergeCell ref="H531:H537"/>
    <mergeCell ref="I531:I537"/>
    <mergeCell ref="N531:N537"/>
    <mergeCell ref="A538:A544"/>
    <mergeCell ref="B538:B544"/>
    <mergeCell ref="C538:C544"/>
    <mergeCell ref="D538:D544"/>
    <mergeCell ref="E538:E544"/>
    <mergeCell ref="F538:F544"/>
    <mergeCell ref="H538:H544"/>
    <mergeCell ref="I538:I544"/>
    <mergeCell ref="N538:N544"/>
    <mergeCell ref="A545:A551"/>
    <mergeCell ref="B545:B551"/>
    <mergeCell ref="C545:C551"/>
    <mergeCell ref="D545:D551"/>
    <mergeCell ref="E545:E551"/>
    <mergeCell ref="F545:F551"/>
    <mergeCell ref="H545:H551"/>
    <mergeCell ref="I545:I551"/>
    <mergeCell ref="N545:N551"/>
    <mergeCell ref="A552:A558"/>
    <mergeCell ref="B552:B558"/>
    <mergeCell ref="C552:C558"/>
    <mergeCell ref="D552:D558"/>
    <mergeCell ref="E552:E558"/>
    <mergeCell ref="F552:F558"/>
    <mergeCell ref="H552:H558"/>
    <mergeCell ref="I552:I558"/>
    <mergeCell ref="N552:N558"/>
    <mergeCell ref="A559:A565"/>
    <mergeCell ref="B559:B565"/>
    <mergeCell ref="C559:C565"/>
    <mergeCell ref="D559:D565"/>
    <mergeCell ref="E559:E565"/>
    <mergeCell ref="F559:F565"/>
    <mergeCell ref="H559:H565"/>
    <mergeCell ref="I559:I565"/>
    <mergeCell ref="N559:N565"/>
    <mergeCell ref="A566:A572"/>
    <mergeCell ref="B566:B572"/>
    <mergeCell ref="C566:C572"/>
    <mergeCell ref="D566:D572"/>
    <mergeCell ref="E566:E572"/>
    <mergeCell ref="F566:F572"/>
    <mergeCell ref="H566:H572"/>
    <mergeCell ref="I566:I572"/>
    <mergeCell ref="N566:N572"/>
    <mergeCell ref="A573:A579"/>
    <mergeCell ref="B573:B579"/>
    <mergeCell ref="C573:C579"/>
    <mergeCell ref="D573:D579"/>
    <mergeCell ref="E573:E579"/>
    <mergeCell ref="F573:F579"/>
    <mergeCell ref="H573:H579"/>
    <mergeCell ref="I573:I579"/>
    <mergeCell ref="N573:N579"/>
    <mergeCell ref="A580:A586"/>
    <mergeCell ref="B580:B586"/>
    <mergeCell ref="C580:C586"/>
    <mergeCell ref="D580:D586"/>
    <mergeCell ref="E580:E586"/>
    <mergeCell ref="F580:F586"/>
    <mergeCell ref="H580:H586"/>
    <mergeCell ref="I580:I586"/>
    <mergeCell ref="N580:N586"/>
    <mergeCell ref="A587:A593"/>
    <mergeCell ref="B587:B593"/>
    <mergeCell ref="C587:C593"/>
    <mergeCell ref="D587:D593"/>
    <mergeCell ref="E587:E593"/>
    <mergeCell ref="F587:F593"/>
    <mergeCell ref="H587:H593"/>
    <mergeCell ref="I587:I593"/>
    <mergeCell ref="N587:N593"/>
    <mergeCell ref="A594:A600"/>
    <mergeCell ref="B594:B600"/>
    <mergeCell ref="C594:C600"/>
    <mergeCell ref="D594:D600"/>
    <mergeCell ref="E594:E600"/>
    <mergeCell ref="F594:F600"/>
    <mergeCell ref="H594:H600"/>
    <mergeCell ref="I594:I600"/>
    <mergeCell ref="N594:N600"/>
    <mergeCell ref="A601:A607"/>
    <mergeCell ref="B601:B607"/>
    <mergeCell ref="C601:C607"/>
    <mergeCell ref="D601:D607"/>
    <mergeCell ref="E601:E607"/>
    <mergeCell ref="F601:F607"/>
    <mergeCell ref="H601:H607"/>
    <mergeCell ref="I601:I607"/>
    <mergeCell ref="N601:N607"/>
    <mergeCell ref="A608:A614"/>
    <mergeCell ref="B608:B614"/>
    <mergeCell ref="C608:C614"/>
    <mergeCell ref="D608:D614"/>
    <mergeCell ref="E608:E614"/>
    <mergeCell ref="F608:F614"/>
    <mergeCell ref="H608:H614"/>
    <mergeCell ref="I608:I614"/>
    <mergeCell ref="N608:N614"/>
    <mergeCell ref="A615:A621"/>
    <mergeCell ref="B615:B621"/>
    <mergeCell ref="C615:C621"/>
    <mergeCell ref="D615:D621"/>
    <mergeCell ref="E615:E621"/>
    <mergeCell ref="F615:F621"/>
    <mergeCell ref="H615:H621"/>
    <mergeCell ref="I615:I621"/>
    <mergeCell ref="N615:N621"/>
    <mergeCell ref="A622:A628"/>
    <mergeCell ref="B622:B628"/>
    <mergeCell ref="C622:C628"/>
    <mergeCell ref="D622:D628"/>
    <mergeCell ref="E622:E628"/>
    <mergeCell ref="F622:F628"/>
    <mergeCell ref="H622:H628"/>
    <mergeCell ref="I622:I628"/>
    <mergeCell ref="N622:N628"/>
    <mergeCell ref="A629:A635"/>
    <mergeCell ref="B629:B635"/>
    <mergeCell ref="C629:C635"/>
    <mergeCell ref="D629:D635"/>
    <mergeCell ref="E629:E635"/>
    <mergeCell ref="F629:F635"/>
    <mergeCell ref="H629:H635"/>
    <mergeCell ref="I629:I635"/>
    <mergeCell ref="N629:N635"/>
    <mergeCell ref="A636:A642"/>
    <mergeCell ref="B636:B642"/>
    <mergeCell ref="C636:C642"/>
    <mergeCell ref="D636:D642"/>
    <mergeCell ref="E636:E642"/>
    <mergeCell ref="F636:F642"/>
    <mergeCell ref="H636:H642"/>
    <mergeCell ref="I636:I642"/>
    <mergeCell ref="N636:N642"/>
    <mergeCell ref="A643:A649"/>
    <mergeCell ref="B643:B649"/>
    <mergeCell ref="C643:C649"/>
    <mergeCell ref="D643:D649"/>
    <mergeCell ref="E643:E649"/>
    <mergeCell ref="F643:F649"/>
    <mergeCell ref="H643:H649"/>
    <mergeCell ref="I643:I649"/>
    <mergeCell ref="N643:N649"/>
    <mergeCell ref="A650:A656"/>
    <mergeCell ref="B650:B656"/>
    <mergeCell ref="C650:C656"/>
    <mergeCell ref="D650:D656"/>
    <mergeCell ref="E650:E656"/>
    <mergeCell ref="F650:F656"/>
    <mergeCell ref="H650:H656"/>
    <mergeCell ref="I650:I656"/>
    <mergeCell ref="N650:N656"/>
    <mergeCell ref="A657:A663"/>
    <mergeCell ref="B657:B663"/>
    <mergeCell ref="C657:C663"/>
    <mergeCell ref="D657:D663"/>
    <mergeCell ref="E657:E663"/>
    <mergeCell ref="F657:F663"/>
    <mergeCell ref="H657:H663"/>
    <mergeCell ref="I657:I663"/>
    <mergeCell ref="N657:N663"/>
    <mergeCell ref="A664:A670"/>
    <mergeCell ref="B664:B670"/>
    <mergeCell ref="C664:C670"/>
    <mergeCell ref="D664:D670"/>
    <mergeCell ref="E664:E670"/>
    <mergeCell ref="F664:F670"/>
    <mergeCell ref="H664:H670"/>
    <mergeCell ref="I664:I670"/>
    <mergeCell ref="N664:N670"/>
    <mergeCell ref="A671:A677"/>
    <mergeCell ref="B671:B677"/>
    <mergeCell ref="C671:C677"/>
    <mergeCell ref="D671:D677"/>
    <mergeCell ref="E671:E677"/>
    <mergeCell ref="F671:F677"/>
    <mergeCell ref="H671:H677"/>
    <mergeCell ref="I671:I677"/>
    <mergeCell ref="N671:N677"/>
    <mergeCell ref="A678:A684"/>
    <mergeCell ref="B678:B684"/>
    <mergeCell ref="C678:C684"/>
    <mergeCell ref="D678:D684"/>
    <mergeCell ref="E678:E684"/>
    <mergeCell ref="F678:F684"/>
    <mergeCell ref="H678:H684"/>
    <mergeCell ref="I678:I684"/>
    <mergeCell ref="N678:N684"/>
    <mergeCell ref="A685:A691"/>
    <mergeCell ref="B685:B691"/>
    <mergeCell ref="C685:C691"/>
    <mergeCell ref="D685:D691"/>
    <mergeCell ref="E685:E691"/>
    <mergeCell ref="F685:F691"/>
    <mergeCell ref="H685:H691"/>
    <mergeCell ref="I685:I691"/>
    <mergeCell ref="N685:N691"/>
    <mergeCell ref="A692:A698"/>
    <mergeCell ref="B692:B698"/>
    <mergeCell ref="C692:C698"/>
    <mergeCell ref="D692:D698"/>
    <mergeCell ref="E692:E698"/>
    <mergeCell ref="F692:F698"/>
    <mergeCell ref="H692:H698"/>
    <mergeCell ref="I692:I698"/>
    <mergeCell ref="N692:N698"/>
    <mergeCell ref="A699:A705"/>
    <mergeCell ref="B699:B705"/>
    <mergeCell ref="C699:C705"/>
    <mergeCell ref="D699:D705"/>
    <mergeCell ref="E699:E705"/>
    <mergeCell ref="F699:F705"/>
    <mergeCell ref="H699:H705"/>
    <mergeCell ref="I699:I705"/>
    <mergeCell ref="N699:N705"/>
  </mergeCells>
  <conditionalFormatting sqref="G6:G705">
    <cfRule type="cellIs" priority="2" operator="notEqual" aboveAverage="0" equalAverage="0" bottom="0" percent="0" rank="0" text="" dxfId="0">
      <formula>""</formula>
    </cfRule>
    <cfRule type="cellIs" priority="3" operator="equal" aboveAverage="0" equalAverage="0" bottom="0" percent="0" rank="0" text="" dxfId="1">
      <formula>0</formula>
    </cfRule>
  </conditionalFormatting>
  <dataValidations count="7">
    <dataValidation allowBlank="true" errorStyle="stop" operator="between" showDropDown="false" showErrorMessage="true" showInputMessage="false" sqref="B6 B13 B20 B27 B34 B41 B48 B55 B62 B69 B76 B83 B90 B97 B104 B111 B118 B125 B132 B139 B146 B153 B160 B167 B174 B181 B188 B195 B202 B209 B216 B223 B230 B237 B244 B251 B258 B265 B272 B279 B286 B293 B300 B307 B314 B321 B328 B335 B342 B349 B356 B363 B370 B377 B384 B391 B398 B405 B412 B419 B426 B433 B440 B447 B454 B461 B468 B475 B482 B489 B496 B503 B510 B517 B524 B531 B538 B545 B552 B559 B566 B573 B580 B587 B594 B601 B608 B615 B622 B629 B636 B643 B650 B657 B664 B671 B678 B685 B692 B699" type="list">
      <formula1>Tipos_Produtos</formula1>
      <formula2>0</formula2>
    </dataValidation>
    <dataValidation allowBlank="true" errorStyle="stop" operator="between" showDropDown="false" showErrorMessage="true" showInputMessage="false" sqref="D6 D13 D20 D27 D34 D41 D48 D55 D62 D69 D76 D83 D90 D97 D104 D111 D118 D125 D132 D139 D146 D153 D160 D167 D174 D181 D188 D195 D202 D209 D216 D223 D230 D237 D244 D251 D258 D265 D272 D279 D286 D293 D300 D307 D314 D321 D328 D335 D342 D349 D356 D363 D370 D377 D384 D391 D398 D405 D412 D419 D426 D433 D440 D447 D454 D461 D468 D475 D482 D489 D496 D503 D510 D517 D524 D531 D538 D545 D552 D559 D566 D573 D580 D587 D594 D601 D608 D615 D622 D629 D636 D643 D650 D657 D664 D671 D678 D685 D692 D699" type="list">
      <formula1>INDIRECT(B6)</formula1>
      <formula2>0</formula2>
    </dataValidation>
    <dataValidation allowBlank="true" errorStyle="stop" operator="between" showDropDown="false" showErrorMessage="true" showInputMessage="false" sqref="K6:K705 M6:M705" type="list">
      <formula1>"Sim,Não"</formula1>
      <formula2>0</formula2>
    </dataValidation>
    <dataValidation allowBlank="true" errorStyle="stop" operator="between" showDropDown="false" showErrorMessage="true" showInputMessage="false" sqref="C6 C13 C20 C27 C34 C41 C48 C55 C62 C69 C76 C83 C90 C97 C104 C111 C118 C125 C132 C139 C146 C153 C160 C167 C174 C181 C188 C195 C202 C209 C216 C223 C230 C237 C244 C251 C258 C265 C272 C279 C286 C293 C300 C307 C314 C321 C328 C335 C342 C349 C356 C363 C370 C377 C384 C391 C398 C405 C412 C419 C426 C433 C440 C447 C454 C461 C468 C475 C482 C489 C496 C503 C510 C517 C524 C531 C538 C545 C552 C559 C566 C573 C580 C587 C594 C601 C608 C615 C622 C629 C636 C643 C650 C657 C664 C671 C678 C685 C692 C699" type="list">
      <formula1>'PPG_info(coordenacao)'!$F$6:$F$9</formula1>
      <formula2>0</formula2>
    </dataValidation>
    <dataValidation allowBlank="true" errorStyle="stop" operator="between" showDropDown="false" showErrorMessage="true" showInputMessage="false" sqref="L6:L705" type="list">
      <formula1>3_Discentes_Grad!$A$3:$A$200</formula1>
      <formula2>0</formula2>
    </dataValidation>
    <dataValidation allowBlank="true" errorStyle="stop" operator="between" showDropDown="false" showErrorMessage="true" showInputMessage="false" sqref="N6 N13 N20 N27 N34 N41 N48 N55 N62 N69 N76 N83 N90 N97 N104 N111 N118 N125 N132 N139 N146 N153 N160 N167 N174 N181 N188 N195 N202 N209 N216 N223 N230 N237 N244 N251 N258 N265 N272 N279 N286 N293 N300 N307 N314 N321 N328 N335 N342 N349 N356 N363 N370 N377 N384 N391 N398 N405 N412 N419 N426 N433 N440 N447 N454 N461 N468 N475 N482 N489 N496 N503 N510 N517 N524 N531 N538 N545 N552 N559 N566 N573 N580 N587 N594 N601 N608 N615 N622 N629 N636 N643 N650 N657 N664 N671 N678 N685 N692 N699" type="list">
      <formula1>'PPG_info(coordenacao)'!$A$5:$A$35</formula1>
      <formula2>0</formula2>
    </dataValidation>
    <dataValidation allowBlank="true" errorStyle="stop" operator="between" showDropDown="false" showErrorMessage="true" showInputMessage="false" sqref="J6:J705" type="list">
      <formula1>'2_Discentes_Pos-grad'!$A$3:$A$200</formula1>
      <formula2>0</formula2>
    </dataValidation>
  </dataValidation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A4" activeCellId="0" sqref="A4"/>
    </sheetView>
  </sheetViews>
  <sheetFormatPr defaultColWidth="12.73046875" defaultRowHeight="12" customHeight="true" zeroHeight="false" outlineLevelRow="0" outlineLevelCol="0"/>
  <cols>
    <col collapsed="false" customWidth="true" hidden="false" outlineLevel="0" max="1" min="1" style="147" width="42"/>
    <col collapsed="false" customWidth="true" hidden="false" outlineLevel="0" max="2" min="2" style="147" width="34.73"/>
    <col collapsed="false" customWidth="true" hidden="false" outlineLevel="0" max="4" min="3" style="147" width="11.54"/>
    <col collapsed="false" customWidth="true" hidden="false" outlineLevel="0" max="5" min="5" style="147" width="20.36"/>
    <col collapsed="false" customWidth="true" hidden="false" outlineLevel="0" max="6" min="6" style="147" width="21.54"/>
    <col collapsed="false" customWidth="true" hidden="false" outlineLevel="0" max="7" min="7" style="147" width="20.73"/>
    <col collapsed="false" customWidth="true" hidden="false" outlineLevel="0" max="22" min="8" style="147" width="8.73"/>
    <col collapsed="false" customWidth="false" hidden="false" outlineLevel="0" max="1006" min="23" style="147" width="12.73"/>
    <col collapsed="false" customWidth="true" hidden="false" outlineLevel="0" max="1024" min="1007" style="1" width="11.54"/>
  </cols>
  <sheetData>
    <row r="1" customFormat="false" ht="39.75" hidden="false" customHeight="true" outlineLevel="0" collapsed="false">
      <c r="A1" s="249" t="s">
        <v>175</v>
      </c>
      <c r="B1" s="249"/>
      <c r="C1" s="249"/>
      <c r="D1" s="249"/>
      <c r="E1" s="249"/>
      <c r="F1" s="249"/>
      <c r="G1" s="249"/>
      <c r="H1" s="250"/>
      <c r="I1" s="250"/>
      <c r="J1" s="250"/>
      <c r="K1" s="250"/>
      <c r="L1" s="250"/>
      <c r="M1" s="250"/>
      <c r="N1" s="250"/>
      <c r="O1" s="250"/>
      <c r="P1" s="250"/>
      <c r="Q1" s="250"/>
      <c r="R1" s="250"/>
      <c r="S1" s="250"/>
      <c r="T1" s="250"/>
      <c r="U1" s="250"/>
      <c r="V1" s="250"/>
    </row>
    <row r="2" customFormat="false" ht="85.5" hidden="false" customHeight="true" outlineLevel="0" collapsed="false">
      <c r="A2" s="251" t="s">
        <v>176</v>
      </c>
      <c r="B2" s="252" t="s">
        <v>177</v>
      </c>
      <c r="C2" s="253" t="s">
        <v>178</v>
      </c>
      <c r="D2" s="253" t="s">
        <v>179</v>
      </c>
      <c r="E2" s="254" t="s">
        <v>180</v>
      </c>
      <c r="F2" s="255" t="s">
        <v>181</v>
      </c>
      <c r="G2" s="255" t="s">
        <v>182</v>
      </c>
      <c r="H2" s="250"/>
      <c r="I2" s="250"/>
      <c r="J2" s="250"/>
      <c r="K2" s="250"/>
      <c r="L2" s="250"/>
      <c r="M2" s="250"/>
      <c r="N2" s="250"/>
      <c r="O2" s="250"/>
      <c r="P2" s="250"/>
      <c r="Q2" s="250"/>
      <c r="R2" s="250"/>
      <c r="S2" s="250"/>
      <c r="T2" s="250"/>
      <c r="U2" s="250"/>
      <c r="V2" s="250"/>
    </row>
    <row r="3" customFormat="false" ht="18" hidden="false" customHeight="true" outlineLevel="0" collapsed="false">
      <c r="A3" s="256"/>
      <c r="B3" s="252"/>
      <c r="C3" s="253"/>
      <c r="D3" s="253"/>
      <c r="E3" s="253"/>
      <c r="F3" s="253"/>
      <c r="G3" s="253"/>
      <c r="H3" s="250"/>
      <c r="I3" s="250"/>
      <c r="J3" s="250"/>
      <c r="K3" s="250"/>
      <c r="L3" s="250"/>
      <c r="M3" s="250"/>
      <c r="N3" s="250"/>
      <c r="O3" s="250"/>
      <c r="P3" s="250"/>
      <c r="Q3" s="250"/>
      <c r="R3" s="250"/>
      <c r="S3" s="250"/>
      <c r="T3" s="250"/>
      <c r="U3" s="250"/>
      <c r="V3" s="250"/>
    </row>
    <row r="4" customFormat="false" ht="114.75" hidden="false" customHeight="true" outlineLevel="0" collapsed="false">
      <c r="A4" s="257"/>
      <c r="B4" s="257"/>
      <c r="C4" s="258"/>
      <c r="D4" s="258"/>
      <c r="E4" s="259"/>
      <c r="F4" s="260"/>
      <c r="G4" s="261"/>
    </row>
    <row r="5" customFormat="false" ht="114.75" hidden="false" customHeight="true" outlineLevel="0" collapsed="false">
      <c r="A5" s="257"/>
      <c r="B5" s="257"/>
      <c r="C5" s="258"/>
      <c r="D5" s="258"/>
      <c r="E5" s="259"/>
      <c r="F5" s="260"/>
      <c r="G5" s="261"/>
    </row>
    <row r="6" customFormat="false" ht="114.75" hidden="false" customHeight="true" outlineLevel="0" collapsed="false">
      <c r="A6" s="257"/>
      <c r="B6" s="257"/>
      <c r="C6" s="258"/>
      <c r="D6" s="258"/>
      <c r="E6" s="259"/>
      <c r="F6" s="260"/>
      <c r="G6" s="261"/>
    </row>
    <row r="7" customFormat="false" ht="114.75" hidden="false" customHeight="true" outlineLevel="0" collapsed="false">
      <c r="A7" s="257"/>
      <c r="B7" s="257"/>
      <c r="C7" s="258"/>
      <c r="D7" s="258"/>
      <c r="E7" s="259"/>
      <c r="F7" s="260"/>
      <c r="G7" s="261"/>
    </row>
    <row r="8" customFormat="false" ht="114.75" hidden="false" customHeight="true" outlineLevel="0" collapsed="false">
      <c r="A8" s="257"/>
      <c r="B8" s="257"/>
      <c r="C8" s="258"/>
      <c r="D8" s="258"/>
      <c r="E8" s="259"/>
      <c r="F8" s="260"/>
      <c r="G8" s="261"/>
    </row>
    <row r="9" customFormat="false" ht="114.75" hidden="false" customHeight="true" outlineLevel="0" collapsed="false">
      <c r="A9" s="257"/>
      <c r="B9" s="257"/>
      <c r="C9" s="258"/>
      <c r="D9" s="258"/>
      <c r="E9" s="259"/>
      <c r="F9" s="260"/>
      <c r="G9" s="261"/>
    </row>
    <row r="10" customFormat="false" ht="114.75" hidden="false" customHeight="true" outlineLevel="0" collapsed="false">
      <c r="A10" s="257"/>
      <c r="B10" s="257"/>
      <c r="C10" s="258"/>
      <c r="D10" s="258"/>
      <c r="E10" s="259"/>
      <c r="F10" s="260"/>
      <c r="G10" s="261"/>
    </row>
    <row r="11" customFormat="false" ht="114.75" hidden="false" customHeight="true" outlineLevel="0" collapsed="false">
      <c r="A11" s="257"/>
      <c r="B11" s="257"/>
      <c r="C11" s="258"/>
      <c r="D11" s="258"/>
      <c r="E11" s="259"/>
      <c r="F11" s="260"/>
      <c r="G11" s="261"/>
    </row>
    <row r="12" customFormat="false" ht="114.75" hidden="false" customHeight="true" outlineLevel="0" collapsed="false">
      <c r="A12" s="257"/>
      <c r="B12" s="257"/>
      <c r="C12" s="258"/>
      <c r="D12" s="258"/>
      <c r="E12" s="259"/>
      <c r="F12" s="260"/>
      <c r="G12" s="261"/>
    </row>
    <row r="13" customFormat="false" ht="114.75" hidden="false" customHeight="true" outlineLevel="0" collapsed="false">
      <c r="A13" s="257"/>
      <c r="B13" s="257"/>
      <c r="C13" s="258"/>
      <c r="D13" s="258"/>
      <c r="E13" s="259"/>
      <c r="F13" s="260"/>
      <c r="G13" s="261"/>
    </row>
    <row r="14" customFormat="false" ht="114.75" hidden="false" customHeight="true" outlineLevel="0" collapsed="false">
      <c r="A14" s="257"/>
      <c r="B14" s="257"/>
      <c r="C14" s="258"/>
      <c r="D14" s="258"/>
      <c r="E14" s="259"/>
      <c r="F14" s="260"/>
      <c r="G14" s="261"/>
    </row>
    <row r="15" customFormat="false" ht="114.75" hidden="false" customHeight="true" outlineLevel="0" collapsed="false">
      <c r="A15" s="257"/>
      <c r="B15" s="257"/>
      <c r="C15" s="258"/>
      <c r="D15" s="258"/>
      <c r="E15" s="259"/>
      <c r="F15" s="260"/>
      <c r="G15" s="261"/>
    </row>
    <row r="16" customFormat="false" ht="114.75" hidden="false" customHeight="true" outlineLevel="0" collapsed="false">
      <c r="A16" s="257"/>
      <c r="B16" s="257"/>
      <c r="C16" s="258"/>
      <c r="D16" s="258"/>
      <c r="E16" s="259"/>
      <c r="F16" s="260"/>
      <c r="G16" s="261"/>
    </row>
    <row r="17" customFormat="false" ht="114.75" hidden="false" customHeight="true" outlineLevel="0" collapsed="false">
      <c r="A17" s="257"/>
      <c r="B17" s="257"/>
      <c r="C17" s="258"/>
      <c r="D17" s="258"/>
      <c r="E17" s="259"/>
      <c r="F17" s="260"/>
      <c r="G17" s="261"/>
    </row>
    <row r="18" customFormat="false" ht="114.75" hidden="false" customHeight="true" outlineLevel="0" collapsed="false">
      <c r="A18" s="257"/>
      <c r="B18" s="257"/>
      <c r="C18" s="258"/>
      <c r="D18" s="258"/>
      <c r="E18" s="259"/>
      <c r="F18" s="260"/>
      <c r="G18" s="261"/>
    </row>
    <row r="19" customFormat="false" ht="114.75" hidden="false" customHeight="true" outlineLevel="0" collapsed="false">
      <c r="A19" s="257"/>
      <c r="B19" s="257"/>
      <c r="C19" s="258"/>
      <c r="D19" s="258"/>
      <c r="E19" s="259"/>
      <c r="F19" s="260"/>
      <c r="G19" s="261"/>
    </row>
    <row r="20" customFormat="false" ht="114.75" hidden="false" customHeight="true" outlineLevel="0" collapsed="false">
      <c r="A20" s="257"/>
      <c r="B20" s="257"/>
      <c r="C20" s="258"/>
      <c r="D20" s="258"/>
      <c r="E20" s="259"/>
      <c r="F20" s="260"/>
      <c r="G20" s="261"/>
    </row>
    <row r="21" customFormat="false" ht="114.75" hidden="false" customHeight="true" outlineLevel="0" collapsed="false">
      <c r="A21" s="257"/>
      <c r="B21" s="257"/>
      <c r="C21" s="258"/>
      <c r="D21" s="258"/>
      <c r="E21" s="259"/>
      <c r="F21" s="260"/>
      <c r="G21" s="261"/>
    </row>
    <row r="22" customFormat="false" ht="114.75" hidden="false" customHeight="true" outlineLevel="0" collapsed="false">
      <c r="A22" s="257"/>
      <c r="B22" s="257"/>
      <c r="C22" s="258"/>
      <c r="D22" s="258"/>
      <c r="E22" s="259"/>
      <c r="F22" s="260"/>
      <c r="G22" s="261"/>
    </row>
    <row r="23" customFormat="false" ht="114.75" hidden="false" customHeight="true" outlineLevel="0" collapsed="false">
      <c r="A23" s="257"/>
      <c r="B23" s="257"/>
      <c r="C23" s="258"/>
      <c r="D23" s="258"/>
      <c r="E23" s="259"/>
      <c r="F23" s="260"/>
      <c r="G23" s="261"/>
    </row>
    <row r="24" customFormat="false" ht="114.75" hidden="false" customHeight="true" outlineLevel="0" collapsed="false">
      <c r="A24" s="257"/>
      <c r="B24" s="257"/>
      <c r="C24" s="258"/>
      <c r="D24" s="258"/>
      <c r="E24" s="259"/>
      <c r="F24" s="260"/>
      <c r="G24" s="261"/>
    </row>
    <row r="25" customFormat="false" ht="114.75" hidden="false" customHeight="true" outlineLevel="0" collapsed="false">
      <c r="A25" s="257"/>
      <c r="B25" s="257"/>
      <c r="C25" s="258"/>
      <c r="D25" s="258"/>
      <c r="E25" s="259"/>
      <c r="F25" s="260"/>
      <c r="G25" s="261"/>
    </row>
    <row r="26" customFormat="false" ht="114.75" hidden="false" customHeight="true" outlineLevel="0" collapsed="false">
      <c r="A26" s="257"/>
      <c r="B26" s="257"/>
      <c r="C26" s="258"/>
      <c r="D26" s="258"/>
      <c r="E26" s="259"/>
      <c r="F26" s="260"/>
      <c r="G26" s="261"/>
    </row>
    <row r="27" customFormat="false" ht="114.75" hidden="false" customHeight="true" outlineLevel="0" collapsed="false">
      <c r="A27" s="257"/>
      <c r="B27" s="257"/>
      <c r="C27" s="258"/>
      <c r="D27" s="258"/>
      <c r="E27" s="259"/>
      <c r="F27" s="260"/>
      <c r="G27" s="261"/>
    </row>
    <row r="28" customFormat="false" ht="114.75" hidden="false" customHeight="true" outlineLevel="0" collapsed="false">
      <c r="A28" s="257"/>
      <c r="B28" s="257"/>
      <c r="C28" s="258"/>
      <c r="D28" s="258"/>
      <c r="E28" s="259"/>
      <c r="F28" s="260"/>
      <c r="G28" s="261"/>
    </row>
    <row r="29" customFormat="false" ht="114.75" hidden="false" customHeight="true" outlineLevel="0" collapsed="false">
      <c r="A29" s="257"/>
      <c r="B29" s="257"/>
      <c r="C29" s="258"/>
      <c r="D29" s="258"/>
      <c r="E29" s="259"/>
      <c r="F29" s="260"/>
      <c r="G29" s="261"/>
    </row>
    <row r="30" customFormat="false" ht="114.75" hidden="false" customHeight="true" outlineLevel="0" collapsed="false">
      <c r="A30" s="257"/>
      <c r="B30" s="257"/>
      <c r="C30" s="258"/>
      <c r="D30" s="258"/>
      <c r="E30" s="259"/>
      <c r="F30" s="260"/>
      <c r="G30" s="261"/>
    </row>
    <row r="31" customFormat="false" ht="114.75" hidden="false" customHeight="true" outlineLevel="0" collapsed="false">
      <c r="A31" s="257"/>
      <c r="B31" s="257"/>
      <c r="C31" s="258"/>
      <c r="D31" s="258"/>
      <c r="E31" s="259"/>
      <c r="F31" s="260"/>
      <c r="G31" s="261"/>
    </row>
    <row r="32" customFormat="false" ht="114.75" hidden="false" customHeight="true" outlineLevel="0" collapsed="false">
      <c r="A32" s="257"/>
      <c r="B32" s="257"/>
      <c r="C32" s="258"/>
      <c r="D32" s="258"/>
      <c r="E32" s="259"/>
      <c r="F32" s="260"/>
      <c r="G32" s="261"/>
    </row>
    <row r="33" customFormat="false" ht="114.75" hidden="false" customHeight="true" outlineLevel="0" collapsed="false">
      <c r="A33" s="257"/>
      <c r="B33" s="257"/>
      <c r="C33" s="258"/>
      <c r="D33" s="258"/>
      <c r="E33" s="259"/>
      <c r="F33" s="260"/>
      <c r="G33" s="261"/>
    </row>
    <row r="34" customFormat="false" ht="114.75" hidden="false" customHeight="true" outlineLevel="0" collapsed="false">
      <c r="A34" s="257"/>
      <c r="B34" s="257"/>
      <c r="C34" s="258"/>
      <c r="D34" s="258"/>
      <c r="E34" s="259"/>
      <c r="F34" s="260"/>
      <c r="G34" s="261"/>
    </row>
    <row r="35" customFormat="false" ht="114.75" hidden="false" customHeight="true" outlineLevel="0" collapsed="false">
      <c r="A35" s="257"/>
      <c r="B35" s="257"/>
      <c r="C35" s="258"/>
      <c r="D35" s="258"/>
      <c r="E35" s="259"/>
      <c r="F35" s="260"/>
      <c r="G35" s="261"/>
    </row>
    <row r="36" customFormat="false" ht="114.75" hidden="false" customHeight="true" outlineLevel="0" collapsed="false">
      <c r="A36" s="257"/>
      <c r="B36" s="257"/>
      <c r="C36" s="258"/>
      <c r="D36" s="258"/>
      <c r="E36" s="259"/>
      <c r="F36" s="260"/>
      <c r="G36" s="261"/>
    </row>
    <row r="37" customFormat="false" ht="114.75" hidden="false" customHeight="true" outlineLevel="0" collapsed="false">
      <c r="A37" s="257"/>
      <c r="B37" s="257"/>
      <c r="C37" s="258"/>
      <c r="D37" s="258"/>
      <c r="E37" s="259"/>
      <c r="F37" s="260"/>
      <c r="G37" s="261"/>
    </row>
    <row r="38" customFormat="false" ht="114.75" hidden="false" customHeight="true" outlineLevel="0" collapsed="false">
      <c r="A38" s="257"/>
      <c r="B38" s="257"/>
      <c r="C38" s="258"/>
      <c r="D38" s="258"/>
      <c r="E38" s="259"/>
      <c r="F38" s="260"/>
      <c r="G38" s="261"/>
    </row>
    <row r="39" customFormat="false" ht="114.75" hidden="false" customHeight="true" outlineLevel="0" collapsed="false">
      <c r="A39" s="257"/>
      <c r="B39" s="257"/>
      <c r="C39" s="258"/>
      <c r="D39" s="258"/>
      <c r="E39" s="259"/>
      <c r="F39" s="260"/>
      <c r="G39" s="261"/>
    </row>
    <row r="40" customFormat="false" ht="114.75" hidden="false" customHeight="true" outlineLevel="0" collapsed="false">
      <c r="A40" s="257"/>
      <c r="B40" s="257"/>
      <c r="C40" s="258"/>
      <c r="D40" s="258"/>
      <c r="E40" s="259"/>
      <c r="F40" s="260"/>
      <c r="G40" s="261"/>
    </row>
    <row r="41" customFormat="false" ht="114.75" hidden="false" customHeight="true" outlineLevel="0" collapsed="false">
      <c r="A41" s="257"/>
      <c r="B41" s="257"/>
      <c r="C41" s="258"/>
      <c r="D41" s="258"/>
      <c r="E41" s="259"/>
      <c r="F41" s="260"/>
      <c r="G41" s="261"/>
    </row>
    <row r="42" customFormat="false" ht="114.75" hidden="false" customHeight="true" outlineLevel="0" collapsed="false">
      <c r="A42" s="257"/>
      <c r="B42" s="257"/>
      <c r="C42" s="258"/>
      <c r="D42" s="258"/>
      <c r="E42" s="259"/>
      <c r="F42" s="260"/>
      <c r="G42" s="261"/>
    </row>
    <row r="43" customFormat="false" ht="114.75" hidden="false" customHeight="true" outlineLevel="0" collapsed="false">
      <c r="A43" s="257"/>
      <c r="B43" s="257"/>
      <c r="C43" s="258"/>
      <c r="D43" s="258"/>
      <c r="E43" s="259"/>
      <c r="F43" s="260"/>
      <c r="G43" s="261"/>
    </row>
    <row r="44" customFormat="false" ht="114.75" hidden="false" customHeight="true" outlineLevel="0" collapsed="false">
      <c r="A44" s="257"/>
      <c r="B44" s="257"/>
      <c r="C44" s="258"/>
      <c r="D44" s="258"/>
      <c r="E44" s="259"/>
      <c r="F44" s="260"/>
      <c r="G44" s="261"/>
    </row>
    <row r="45" customFormat="false" ht="114.75" hidden="false" customHeight="true" outlineLevel="0" collapsed="false">
      <c r="A45" s="257"/>
      <c r="B45" s="257"/>
      <c r="C45" s="258"/>
      <c r="D45" s="258"/>
      <c r="E45" s="259"/>
      <c r="F45" s="260"/>
      <c r="G45" s="261"/>
    </row>
    <row r="46" customFormat="false" ht="12.75" hidden="false" customHeight="true" outlineLevel="0" collapsed="false">
      <c r="E46" s="262"/>
    </row>
    <row r="47" customFormat="false" ht="12.75" hidden="false" customHeight="true" outlineLevel="0" collapsed="false">
      <c r="E47" s="262"/>
    </row>
    <row r="48" customFormat="false" ht="12.75" hidden="false" customHeight="true" outlineLevel="0" collapsed="false">
      <c r="E48" s="262"/>
    </row>
    <row r="49" customFormat="false" ht="12.75" hidden="false" customHeight="true" outlineLevel="0" collapsed="false">
      <c r="E49" s="262"/>
    </row>
    <row r="50" customFormat="false" ht="12.75" hidden="false" customHeight="true" outlineLevel="0" collapsed="false">
      <c r="E50" s="262"/>
    </row>
    <row r="51" customFormat="false" ht="12.75" hidden="false" customHeight="true" outlineLevel="0" collapsed="false">
      <c r="E51" s="262"/>
    </row>
    <row r="52" customFormat="false" ht="12.75" hidden="false" customHeight="true" outlineLevel="0" collapsed="false">
      <c r="E52" s="262"/>
    </row>
    <row r="53" customFormat="false" ht="12.75" hidden="false" customHeight="true" outlineLevel="0" collapsed="false">
      <c r="E53" s="262"/>
    </row>
    <row r="54" customFormat="false" ht="12.75" hidden="false" customHeight="true" outlineLevel="0" collapsed="false">
      <c r="E54" s="262"/>
    </row>
    <row r="55" customFormat="false" ht="12.75" hidden="false" customHeight="true" outlineLevel="0" collapsed="false">
      <c r="E55" s="262"/>
    </row>
    <row r="56" customFormat="false" ht="12.75" hidden="false" customHeight="true" outlineLevel="0" collapsed="false">
      <c r="E56" s="262"/>
    </row>
    <row r="57" customFormat="false" ht="12.75" hidden="false" customHeight="true" outlineLevel="0" collapsed="false">
      <c r="E57" s="262"/>
    </row>
    <row r="58" customFormat="false" ht="12.75" hidden="false" customHeight="true" outlineLevel="0" collapsed="false">
      <c r="E58" s="262"/>
    </row>
    <row r="59" customFormat="false" ht="12.75" hidden="false" customHeight="true" outlineLevel="0" collapsed="false">
      <c r="E59" s="262"/>
    </row>
    <row r="60" customFormat="false" ht="12.75" hidden="false" customHeight="true" outlineLevel="0" collapsed="false">
      <c r="E60" s="262"/>
    </row>
    <row r="61" customFormat="false" ht="12.75" hidden="false" customHeight="true" outlineLevel="0" collapsed="false">
      <c r="E61" s="262"/>
    </row>
    <row r="62" customFormat="false" ht="12.75" hidden="false" customHeight="true" outlineLevel="0" collapsed="false">
      <c r="E62" s="262"/>
    </row>
    <row r="63" customFormat="false" ht="12.75" hidden="false" customHeight="true" outlineLevel="0" collapsed="false">
      <c r="E63" s="262"/>
    </row>
    <row r="64" customFormat="false" ht="12.75" hidden="false" customHeight="true" outlineLevel="0" collapsed="false">
      <c r="E64" s="262"/>
    </row>
    <row r="65" customFormat="false" ht="12.75" hidden="false" customHeight="true" outlineLevel="0" collapsed="false">
      <c r="E65" s="262"/>
    </row>
    <row r="66" customFormat="false" ht="12.75" hidden="false" customHeight="true" outlineLevel="0" collapsed="false">
      <c r="E66" s="262"/>
    </row>
    <row r="67" customFormat="false" ht="12.75" hidden="false" customHeight="true" outlineLevel="0" collapsed="false">
      <c r="E67" s="262"/>
    </row>
    <row r="68" customFormat="false" ht="12.75" hidden="false" customHeight="true" outlineLevel="0" collapsed="false">
      <c r="E68" s="262"/>
    </row>
    <row r="69" customFormat="false" ht="12.75" hidden="false" customHeight="true" outlineLevel="0" collapsed="false">
      <c r="E69" s="262"/>
    </row>
    <row r="70" customFormat="false" ht="12.75" hidden="false" customHeight="true" outlineLevel="0" collapsed="false">
      <c r="E70" s="262"/>
    </row>
    <row r="71" customFormat="false" ht="12.75" hidden="false" customHeight="true" outlineLevel="0" collapsed="false">
      <c r="E71" s="262"/>
    </row>
    <row r="72" customFormat="false" ht="12.75" hidden="false" customHeight="true" outlineLevel="0" collapsed="false">
      <c r="E72" s="262"/>
    </row>
    <row r="73" customFormat="false" ht="12.75" hidden="false" customHeight="true" outlineLevel="0" collapsed="false">
      <c r="E73" s="262"/>
    </row>
    <row r="74" customFormat="false" ht="12.75" hidden="false" customHeight="true" outlineLevel="0" collapsed="false">
      <c r="E74" s="262"/>
    </row>
    <row r="75" customFormat="false" ht="12.75" hidden="false" customHeight="true" outlineLevel="0" collapsed="false">
      <c r="E75" s="262"/>
    </row>
    <row r="76" customFormat="false" ht="12.75" hidden="false" customHeight="true" outlineLevel="0" collapsed="false">
      <c r="E76" s="262"/>
    </row>
    <row r="77" customFormat="false" ht="12.75" hidden="false" customHeight="true" outlineLevel="0" collapsed="false">
      <c r="E77" s="262"/>
    </row>
    <row r="78" customFormat="false" ht="12.75" hidden="false" customHeight="true" outlineLevel="0" collapsed="false">
      <c r="E78" s="262"/>
    </row>
    <row r="79" customFormat="false" ht="12.75" hidden="false" customHeight="true" outlineLevel="0" collapsed="false">
      <c r="E79" s="262"/>
    </row>
    <row r="80" customFormat="false" ht="12.75" hidden="false" customHeight="true" outlineLevel="0" collapsed="false">
      <c r="E80" s="262"/>
    </row>
    <row r="81" customFormat="false" ht="12.75" hidden="false" customHeight="true" outlineLevel="0" collapsed="false">
      <c r="E81" s="262"/>
    </row>
    <row r="82" customFormat="false" ht="12.75" hidden="false" customHeight="true" outlineLevel="0" collapsed="false">
      <c r="E82" s="262"/>
    </row>
    <row r="83" customFormat="false" ht="12.75" hidden="false" customHeight="true" outlineLevel="0" collapsed="false">
      <c r="E83" s="262"/>
    </row>
    <row r="84" customFormat="false" ht="12.75" hidden="false" customHeight="true" outlineLevel="0" collapsed="false">
      <c r="E84" s="262"/>
    </row>
    <row r="85" customFormat="false" ht="12.75" hidden="false" customHeight="true" outlineLevel="0" collapsed="false">
      <c r="E85" s="262"/>
    </row>
    <row r="86" customFormat="false" ht="12.75" hidden="false" customHeight="true" outlineLevel="0" collapsed="false">
      <c r="E86" s="262"/>
    </row>
    <row r="87" customFormat="false" ht="12.75" hidden="false" customHeight="true" outlineLevel="0" collapsed="false">
      <c r="E87" s="262"/>
    </row>
    <row r="88" customFormat="false" ht="12.75" hidden="false" customHeight="true" outlineLevel="0" collapsed="false">
      <c r="E88" s="262"/>
    </row>
    <row r="89" customFormat="false" ht="12.75" hidden="false" customHeight="true" outlineLevel="0" collapsed="false">
      <c r="E89" s="262"/>
    </row>
    <row r="90" customFormat="false" ht="12.75" hidden="false" customHeight="true" outlineLevel="0" collapsed="false">
      <c r="E90" s="262"/>
    </row>
    <row r="91" customFormat="false" ht="12.75" hidden="false" customHeight="true" outlineLevel="0" collapsed="false">
      <c r="E91" s="262"/>
    </row>
    <row r="92" customFormat="false" ht="12.75" hidden="false" customHeight="true" outlineLevel="0" collapsed="false">
      <c r="E92" s="262"/>
    </row>
    <row r="93" customFormat="false" ht="12.75" hidden="false" customHeight="true" outlineLevel="0" collapsed="false">
      <c r="E93" s="262"/>
    </row>
    <row r="94" customFormat="false" ht="12.75" hidden="false" customHeight="true" outlineLevel="0" collapsed="false">
      <c r="E94" s="262"/>
    </row>
    <row r="95" customFormat="false" ht="12.75" hidden="false" customHeight="true" outlineLevel="0" collapsed="false">
      <c r="E95" s="262"/>
    </row>
    <row r="96" customFormat="false" ht="12.75" hidden="false" customHeight="true" outlineLevel="0" collapsed="false">
      <c r="E96" s="262"/>
    </row>
    <row r="97" customFormat="false" ht="12.75" hidden="false" customHeight="true" outlineLevel="0" collapsed="false">
      <c r="E97" s="262"/>
    </row>
    <row r="98" customFormat="false" ht="12.75" hidden="false" customHeight="true" outlineLevel="0" collapsed="false">
      <c r="E98" s="262"/>
    </row>
    <row r="99" customFormat="false" ht="12.75" hidden="false" customHeight="true" outlineLevel="0" collapsed="false">
      <c r="E99" s="262"/>
    </row>
    <row r="100" customFormat="false" ht="12.75" hidden="false" customHeight="true" outlineLevel="0" collapsed="false">
      <c r="E100" s="262"/>
    </row>
    <row r="101" customFormat="false" ht="12.75" hidden="false" customHeight="true" outlineLevel="0" collapsed="false">
      <c r="E101" s="262"/>
    </row>
    <row r="102" customFormat="false" ht="12.75" hidden="false" customHeight="true" outlineLevel="0" collapsed="false">
      <c r="E102" s="262"/>
    </row>
    <row r="103" customFormat="false" ht="12.75" hidden="false" customHeight="true" outlineLevel="0" collapsed="false">
      <c r="E103" s="262"/>
    </row>
    <row r="104" customFormat="false" ht="12.75" hidden="false" customHeight="true" outlineLevel="0" collapsed="false">
      <c r="E104" s="262"/>
    </row>
    <row r="105" customFormat="false" ht="12.75" hidden="false" customHeight="true" outlineLevel="0" collapsed="false">
      <c r="E105" s="262"/>
    </row>
    <row r="106" customFormat="false" ht="12.75" hidden="false" customHeight="true" outlineLevel="0" collapsed="false">
      <c r="E106" s="262"/>
    </row>
    <row r="107" customFormat="false" ht="12.75" hidden="false" customHeight="true" outlineLevel="0" collapsed="false">
      <c r="E107" s="262"/>
    </row>
    <row r="108" customFormat="false" ht="12.75" hidden="false" customHeight="true" outlineLevel="0" collapsed="false">
      <c r="E108" s="262"/>
    </row>
    <row r="109" customFormat="false" ht="12.75" hidden="false" customHeight="true" outlineLevel="0" collapsed="false">
      <c r="E109" s="262"/>
    </row>
    <row r="110" customFormat="false" ht="12.75" hidden="false" customHeight="true" outlineLevel="0" collapsed="false">
      <c r="E110" s="262"/>
    </row>
    <row r="111" customFormat="false" ht="12.75" hidden="false" customHeight="true" outlineLevel="0" collapsed="false">
      <c r="E111" s="262"/>
    </row>
    <row r="112" customFormat="false" ht="12.75" hidden="false" customHeight="true" outlineLevel="0" collapsed="false">
      <c r="E112" s="262"/>
    </row>
    <row r="113" customFormat="false" ht="12.75" hidden="false" customHeight="true" outlineLevel="0" collapsed="false">
      <c r="E113" s="262"/>
    </row>
    <row r="114" customFormat="false" ht="12.75" hidden="false" customHeight="true" outlineLevel="0" collapsed="false">
      <c r="E114" s="262"/>
    </row>
    <row r="115" customFormat="false" ht="12.75" hidden="false" customHeight="true" outlineLevel="0" collapsed="false">
      <c r="E115" s="262"/>
    </row>
    <row r="116" customFormat="false" ht="12.75" hidden="false" customHeight="true" outlineLevel="0" collapsed="false">
      <c r="E116" s="262"/>
    </row>
    <row r="117" customFormat="false" ht="12.75" hidden="false" customHeight="true" outlineLevel="0" collapsed="false">
      <c r="E117" s="262"/>
    </row>
    <row r="118" customFormat="false" ht="12.75" hidden="false" customHeight="true" outlineLevel="0" collapsed="false">
      <c r="E118" s="262"/>
    </row>
    <row r="119" customFormat="false" ht="12.75" hidden="false" customHeight="true" outlineLevel="0" collapsed="false">
      <c r="E119" s="262"/>
    </row>
    <row r="120" customFormat="false" ht="12.75" hidden="false" customHeight="true" outlineLevel="0" collapsed="false">
      <c r="E120" s="262"/>
    </row>
    <row r="121" customFormat="false" ht="12.75" hidden="false" customHeight="true" outlineLevel="0" collapsed="false">
      <c r="E121" s="262"/>
    </row>
    <row r="122" customFormat="false" ht="12.75" hidden="false" customHeight="true" outlineLevel="0" collapsed="false">
      <c r="E122" s="262"/>
    </row>
    <row r="123" customFormat="false" ht="12.75" hidden="false" customHeight="true" outlineLevel="0" collapsed="false">
      <c r="E123" s="262"/>
    </row>
    <row r="124" customFormat="false" ht="12.75" hidden="false" customHeight="true" outlineLevel="0" collapsed="false">
      <c r="E124" s="262"/>
    </row>
    <row r="125" customFormat="false" ht="12.75" hidden="false" customHeight="true" outlineLevel="0" collapsed="false">
      <c r="E125" s="262"/>
    </row>
    <row r="126" customFormat="false" ht="12.75" hidden="false" customHeight="true" outlineLevel="0" collapsed="false">
      <c r="E126" s="262"/>
    </row>
    <row r="127" customFormat="false" ht="12.75" hidden="false" customHeight="true" outlineLevel="0" collapsed="false">
      <c r="E127" s="262"/>
    </row>
    <row r="128" customFormat="false" ht="12.75" hidden="false" customHeight="true" outlineLevel="0" collapsed="false">
      <c r="E128" s="262"/>
    </row>
    <row r="129" customFormat="false" ht="12.75" hidden="false" customHeight="true" outlineLevel="0" collapsed="false">
      <c r="E129" s="262"/>
    </row>
    <row r="130" customFormat="false" ht="12.75" hidden="false" customHeight="true" outlineLevel="0" collapsed="false">
      <c r="E130" s="262"/>
    </row>
    <row r="131" customFormat="false" ht="12.75" hidden="false" customHeight="true" outlineLevel="0" collapsed="false">
      <c r="E131" s="262"/>
    </row>
    <row r="132" customFormat="false" ht="12.75" hidden="false" customHeight="true" outlineLevel="0" collapsed="false">
      <c r="E132" s="262"/>
    </row>
    <row r="133" customFormat="false" ht="12.75" hidden="false" customHeight="true" outlineLevel="0" collapsed="false">
      <c r="E133" s="262"/>
    </row>
    <row r="134" customFormat="false" ht="12.75" hidden="false" customHeight="true" outlineLevel="0" collapsed="false">
      <c r="E134" s="262"/>
    </row>
    <row r="135" customFormat="false" ht="12.75" hidden="false" customHeight="true" outlineLevel="0" collapsed="false">
      <c r="E135" s="262"/>
    </row>
    <row r="136" customFormat="false" ht="12.75" hidden="false" customHeight="true" outlineLevel="0" collapsed="false">
      <c r="E136" s="262"/>
    </row>
    <row r="137" customFormat="false" ht="12.75" hidden="false" customHeight="true" outlineLevel="0" collapsed="false">
      <c r="E137" s="262"/>
    </row>
    <row r="138" customFormat="false" ht="12.75" hidden="false" customHeight="true" outlineLevel="0" collapsed="false">
      <c r="E138" s="262"/>
    </row>
    <row r="139" customFormat="false" ht="12.75" hidden="false" customHeight="true" outlineLevel="0" collapsed="false">
      <c r="E139" s="262"/>
    </row>
    <row r="140" customFormat="false" ht="12.75" hidden="false" customHeight="true" outlineLevel="0" collapsed="false">
      <c r="E140" s="262"/>
    </row>
    <row r="141" customFormat="false" ht="12.75" hidden="false" customHeight="true" outlineLevel="0" collapsed="false">
      <c r="E141" s="262"/>
    </row>
    <row r="142" customFormat="false" ht="12.75" hidden="false" customHeight="true" outlineLevel="0" collapsed="false">
      <c r="E142" s="262"/>
    </row>
    <row r="143" customFormat="false" ht="12.75" hidden="false" customHeight="true" outlineLevel="0" collapsed="false">
      <c r="E143" s="262"/>
    </row>
    <row r="144" customFormat="false" ht="12.75" hidden="false" customHeight="true" outlineLevel="0" collapsed="false">
      <c r="E144" s="262"/>
    </row>
    <row r="145" customFormat="false" ht="12.75" hidden="false" customHeight="true" outlineLevel="0" collapsed="false">
      <c r="E145" s="262"/>
    </row>
    <row r="146" customFormat="false" ht="12.75" hidden="false" customHeight="true" outlineLevel="0" collapsed="false">
      <c r="E146" s="262"/>
    </row>
    <row r="147" customFormat="false" ht="12.75" hidden="false" customHeight="true" outlineLevel="0" collapsed="false">
      <c r="E147" s="262"/>
    </row>
    <row r="148" customFormat="false" ht="12.75" hidden="false" customHeight="true" outlineLevel="0" collapsed="false">
      <c r="E148" s="262"/>
    </row>
    <row r="149" customFormat="false" ht="12.75" hidden="false" customHeight="true" outlineLevel="0" collapsed="false">
      <c r="E149" s="262"/>
    </row>
    <row r="150" customFormat="false" ht="12.75" hidden="false" customHeight="true" outlineLevel="0" collapsed="false">
      <c r="E150" s="262"/>
    </row>
    <row r="151" customFormat="false" ht="12.75" hidden="false" customHeight="true" outlineLevel="0" collapsed="false">
      <c r="E151" s="262"/>
    </row>
    <row r="152" customFormat="false" ht="12.75" hidden="false" customHeight="true" outlineLevel="0" collapsed="false">
      <c r="E152" s="262"/>
    </row>
    <row r="153" customFormat="false" ht="12.75" hidden="false" customHeight="true" outlineLevel="0" collapsed="false">
      <c r="E153" s="262"/>
    </row>
    <row r="154" customFormat="false" ht="12.75" hidden="false" customHeight="true" outlineLevel="0" collapsed="false">
      <c r="E154" s="262"/>
    </row>
    <row r="155" customFormat="false" ht="12.75" hidden="false" customHeight="true" outlineLevel="0" collapsed="false">
      <c r="E155" s="262"/>
    </row>
    <row r="156" customFormat="false" ht="12.75" hidden="false" customHeight="true" outlineLevel="0" collapsed="false">
      <c r="E156" s="262"/>
    </row>
    <row r="157" customFormat="false" ht="12.75" hidden="false" customHeight="true" outlineLevel="0" collapsed="false">
      <c r="E157" s="262"/>
    </row>
    <row r="158" customFormat="false" ht="12.75" hidden="false" customHeight="true" outlineLevel="0" collapsed="false">
      <c r="E158" s="262"/>
    </row>
    <row r="159" customFormat="false" ht="12.75" hidden="false" customHeight="true" outlineLevel="0" collapsed="false">
      <c r="E159" s="262"/>
    </row>
    <row r="160" customFormat="false" ht="12.75" hidden="false" customHeight="true" outlineLevel="0" collapsed="false">
      <c r="E160" s="262"/>
    </row>
    <row r="161" customFormat="false" ht="12.75" hidden="false" customHeight="true" outlineLevel="0" collapsed="false">
      <c r="E161" s="262"/>
    </row>
    <row r="162" customFormat="false" ht="12.75" hidden="false" customHeight="true" outlineLevel="0" collapsed="false">
      <c r="E162" s="262"/>
    </row>
    <row r="163" customFormat="false" ht="12.75" hidden="false" customHeight="true" outlineLevel="0" collapsed="false">
      <c r="E163" s="262"/>
    </row>
    <row r="164" customFormat="false" ht="12.75" hidden="false" customHeight="true" outlineLevel="0" collapsed="false">
      <c r="E164" s="262"/>
    </row>
    <row r="165" customFormat="false" ht="12.75" hidden="false" customHeight="true" outlineLevel="0" collapsed="false">
      <c r="E165" s="262"/>
    </row>
    <row r="166" customFormat="false" ht="12.75" hidden="false" customHeight="true" outlineLevel="0" collapsed="false">
      <c r="E166" s="262"/>
    </row>
    <row r="167" customFormat="false" ht="12.75" hidden="false" customHeight="true" outlineLevel="0" collapsed="false">
      <c r="E167" s="262"/>
    </row>
    <row r="168" customFormat="false" ht="12.75" hidden="false" customHeight="true" outlineLevel="0" collapsed="false">
      <c r="E168" s="262"/>
    </row>
    <row r="169" customFormat="false" ht="12.75" hidden="false" customHeight="true" outlineLevel="0" collapsed="false">
      <c r="E169" s="262"/>
    </row>
    <row r="170" customFormat="false" ht="12.75" hidden="false" customHeight="true" outlineLevel="0" collapsed="false">
      <c r="E170" s="262"/>
    </row>
    <row r="171" customFormat="false" ht="12.75" hidden="false" customHeight="true" outlineLevel="0" collapsed="false">
      <c r="E171" s="262"/>
    </row>
    <row r="172" customFormat="false" ht="12.75" hidden="false" customHeight="true" outlineLevel="0" collapsed="false">
      <c r="E172" s="262"/>
    </row>
    <row r="173" customFormat="false" ht="12.75" hidden="false" customHeight="true" outlineLevel="0" collapsed="false">
      <c r="E173" s="262"/>
    </row>
    <row r="174" customFormat="false" ht="12.75" hidden="false" customHeight="true" outlineLevel="0" collapsed="false">
      <c r="E174" s="262"/>
    </row>
    <row r="175" customFormat="false" ht="12.75" hidden="false" customHeight="true" outlineLevel="0" collapsed="false">
      <c r="E175" s="262"/>
    </row>
    <row r="176" customFormat="false" ht="12.75" hidden="false" customHeight="true" outlineLevel="0" collapsed="false">
      <c r="E176" s="262"/>
    </row>
    <row r="177" customFormat="false" ht="12.75" hidden="false" customHeight="true" outlineLevel="0" collapsed="false">
      <c r="E177" s="262"/>
    </row>
    <row r="178" customFormat="false" ht="12.75" hidden="false" customHeight="true" outlineLevel="0" collapsed="false">
      <c r="E178" s="262"/>
    </row>
    <row r="179" customFormat="false" ht="12.75" hidden="false" customHeight="true" outlineLevel="0" collapsed="false">
      <c r="E179" s="262"/>
    </row>
    <row r="180" customFormat="false" ht="12.75" hidden="false" customHeight="true" outlineLevel="0" collapsed="false">
      <c r="E180" s="262"/>
    </row>
    <row r="181" customFormat="false" ht="12.75" hidden="false" customHeight="true" outlineLevel="0" collapsed="false">
      <c r="E181" s="262"/>
    </row>
    <row r="182" customFormat="false" ht="12.75" hidden="false" customHeight="true" outlineLevel="0" collapsed="false">
      <c r="E182" s="262"/>
    </row>
    <row r="183" customFormat="false" ht="12.75" hidden="false" customHeight="true" outlineLevel="0" collapsed="false">
      <c r="E183" s="262"/>
    </row>
    <row r="184" customFormat="false" ht="12.75" hidden="false" customHeight="true" outlineLevel="0" collapsed="false">
      <c r="E184" s="262"/>
    </row>
    <row r="185" customFormat="false" ht="12.75" hidden="false" customHeight="true" outlineLevel="0" collapsed="false">
      <c r="E185" s="262"/>
    </row>
    <row r="186" customFormat="false" ht="12.75" hidden="false" customHeight="true" outlineLevel="0" collapsed="false">
      <c r="E186" s="262"/>
    </row>
    <row r="187" customFormat="false" ht="12.75" hidden="false" customHeight="true" outlineLevel="0" collapsed="false">
      <c r="E187" s="262"/>
    </row>
    <row r="188" customFormat="false" ht="12.75" hidden="false" customHeight="true" outlineLevel="0" collapsed="false">
      <c r="E188" s="262"/>
    </row>
    <row r="189" customFormat="false" ht="12.75" hidden="false" customHeight="true" outlineLevel="0" collapsed="false">
      <c r="E189" s="262"/>
    </row>
    <row r="190" customFormat="false" ht="12.75" hidden="false" customHeight="true" outlineLevel="0" collapsed="false">
      <c r="E190" s="262"/>
    </row>
    <row r="191" customFormat="false" ht="12.75" hidden="false" customHeight="true" outlineLevel="0" collapsed="false">
      <c r="E191" s="262"/>
    </row>
    <row r="192" customFormat="false" ht="12.75" hidden="false" customHeight="true" outlineLevel="0" collapsed="false">
      <c r="E192" s="262"/>
    </row>
    <row r="193" customFormat="false" ht="12.75" hidden="false" customHeight="true" outlineLevel="0" collapsed="false">
      <c r="E193" s="262"/>
    </row>
    <row r="194" customFormat="false" ht="12.75" hidden="false" customHeight="true" outlineLevel="0" collapsed="false">
      <c r="E194" s="262"/>
    </row>
    <row r="195" customFormat="false" ht="12.75" hidden="false" customHeight="true" outlineLevel="0" collapsed="false">
      <c r="E195" s="262"/>
    </row>
    <row r="196" customFormat="false" ht="12.75" hidden="false" customHeight="true" outlineLevel="0" collapsed="false">
      <c r="E196" s="262"/>
    </row>
    <row r="197" customFormat="false" ht="12.75" hidden="false" customHeight="true" outlineLevel="0" collapsed="false">
      <c r="E197" s="262"/>
    </row>
    <row r="198" customFormat="false" ht="12.75" hidden="false" customHeight="true" outlineLevel="0" collapsed="false">
      <c r="E198" s="262"/>
    </row>
    <row r="199" customFormat="false" ht="12.75" hidden="false" customHeight="true" outlineLevel="0" collapsed="false">
      <c r="E199" s="262"/>
    </row>
    <row r="200" customFormat="false" ht="12.75" hidden="false" customHeight="true" outlineLevel="0" collapsed="false">
      <c r="E200" s="262"/>
    </row>
    <row r="201" customFormat="false" ht="12.75" hidden="false" customHeight="true" outlineLevel="0" collapsed="false">
      <c r="E201" s="262"/>
    </row>
    <row r="202" customFormat="false" ht="12.75" hidden="false" customHeight="true" outlineLevel="0" collapsed="false">
      <c r="E202" s="262"/>
    </row>
    <row r="203" customFormat="false" ht="12.75" hidden="false" customHeight="true" outlineLevel="0" collapsed="false">
      <c r="E203" s="262"/>
    </row>
    <row r="204" customFormat="false" ht="12.75" hidden="false" customHeight="true" outlineLevel="0" collapsed="false">
      <c r="E204" s="262"/>
    </row>
    <row r="205" customFormat="false" ht="12.75" hidden="false" customHeight="true" outlineLevel="0" collapsed="false">
      <c r="E205" s="262"/>
    </row>
    <row r="206" customFormat="false" ht="12.75" hidden="false" customHeight="true" outlineLevel="0" collapsed="false">
      <c r="E206" s="262"/>
    </row>
    <row r="207" customFormat="false" ht="12.75" hidden="false" customHeight="true" outlineLevel="0" collapsed="false">
      <c r="E207" s="262"/>
    </row>
    <row r="208" customFormat="false" ht="12.75" hidden="false" customHeight="true" outlineLevel="0" collapsed="false">
      <c r="E208" s="262"/>
    </row>
    <row r="209" customFormat="false" ht="12.75" hidden="false" customHeight="true" outlineLevel="0" collapsed="false">
      <c r="E209" s="262"/>
    </row>
    <row r="210" customFormat="false" ht="12.75" hidden="false" customHeight="true" outlineLevel="0" collapsed="false">
      <c r="E210" s="262"/>
    </row>
    <row r="211" customFormat="false" ht="12.75" hidden="false" customHeight="true" outlineLevel="0" collapsed="false">
      <c r="E211" s="262"/>
    </row>
    <row r="212" customFormat="false" ht="12.75" hidden="false" customHeight="true" outlineLevel="0" collapsed="false">
      <c r="E212" s="262"/>
    </row>
    <row r="213" customFormat="false" ht="12.75" hidden="false" customHeight="true" outlineLevel="0" collapsed="false">
      <c r="E213" s="262"/>
    </row>
    <row r="214" customFormat="false" ht="12.75" hidden="false" customHeight="true" outlineLevel="0" collapsed="false">
      <c r="E214" s="262"/>
    </row>
    <row r="215" customFormat="false" ht="12.75" hidden="false" customHeight="true" outlineLevel="0" collapsed="false">
      <c r="E215" s="262"/>
    </row>
    <row r="216" customFormat="false" ht="12.75" hidden="false" customHeight="true" outlineLevel="0" collapsed="false">
      <c r="E216" s="262"/>
    </row>
    <row r="217" customFormat="false" ht="12.75" hidden="false" customHeight="true" outlineLevel="0" collapsed="false">
      <c r="E217" s="262"/>
    </row>
    <row r="218" customFormat="false" ht="12.75" hidden="false" customHeight="true" outlineLevel="0" collapsed="false">
      <c r="E218" s="262"/>
    </row>
    <row r="219" customFormat="false" ht="12.75" hidden="false" customHeight="true" outlineLevel="0" collapsed="false">
      <c r="E219" s="262"/>
    </row>
    <row r="220" customFormat="false" ht="12.75" hidden="false" customHeight="true" outlineLevel="0" collapsed="false">
      <c r="E220" s="262"/>
    </row>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sheetProtection sheet="true" password="960a" objects="true" scenarios="true" selectLockedCells="true"/>
  <mergeCells count="7">
    <mergeCell ref="A1:G1"/>
    <mergeCell ref="B2:B3"/>
    <mergeCell ref="C2:C3"/>
    <mergeCell ref="D2:D3"/>
    <mergeCell ref="E2:E3"/>
    <mergeCell ref="F2:F3"/>
    <mergeCell ref="G2:G3"/>
  </mergeCells>
  <dataValidations count="2">
    <dataValidation allowBlank="true" errorStyle="stop" operator="between" showDropDown="false" showErrorMessage="true" showInputMessage="false" sqref="F4:F45" type="list">
      <formula1>"CNPq,FINEP,CAPES,FAPs,Funcação do Exterior,Empresa Privada,Outros"</formula1>
      <formula2>0</formula2>
    </dataValidation>
    <dataValidation allowBlank="true" errorStyle="stop" operator="between" showDropDown="false" showErrorMessage="true" showInputMessage="false" sqref="E4:E45" type="list">
      <formula1>'PPG_info(coordenacao)'!$A$6:$A$8</formula1>
      <formula2>0</formula2>
    </dataValidation>
  </dataValidations>
  <printOptions headings="false" gridLines="false" gridLinesSet="true" horizontalCentered="false" verticalCentered="false"/>
  <pageMargins left="0.511805555555556" right="0.511805555555556"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1000"/>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8" activeCellId="0" sqref="B8"/>
    </sheetView>
  </sheetViews>
  <sheetFormatPr defaultColWidth="12.73046875" defaultRowHeight="12" customHeight="true" zeroHeight="false" outlineLevelRow="0" outlineLevelCol="0"/>
  <cols>
    <col collapsed="false" customWidth="true" hidden="false" outlineLevel="0" max="1" min="1" style="1" width="14.54"/>
    <col collapsed="false" customWidth="true" hidden="false" outlineLevel="0" max="2" min="2" style="1" width="44.73"/>
    <col collapsed="false" customWidth="true" hidden="false" outlineLevel="0" max="3" min="3" style="1" width="24.27"/>
    <col collapsed="false" customWidth="true" hidden="false" outlineLevel="0" max="4" min="4" style="1" width="9.27"/>
    <col collapsed="false" customWidth="true" hidden="false" outlineLevel="0" max="5" min="5" style="1" width="7.18"/>
    <col collapsed="false" customWidth="true" hidden="false" outlineLevel="0" max="6" min="6" style="1" width="25.27"/>
    <col collapsed="false" customWidth="true" hidden="false" outlineLevel="0" max="7" min="7" style="1" width="25.45"/>
    <col collapsed="false" customWidth="true" hidden="false" outlineLevel="0" max="8" min="8" style="1" width="22.09"/>
    <col collapsed="false" customWidth="true" hidden="false" outlineLevel="0" max="9" min="9" style="1" width="22.73"/>
    <col collapsed="false" customWidth="true" hidden="false" outlineLevel="0" max="10" min="10" style="1" width="8.73"/>
    <col collapsed="false" customWidth="true" hidden="false" outlineLevel="0" max="11" min="11" style="1" width="12.27"/>
    <col collapsed="false" customWidth="true" hidden="false" outlineLevel="0" max="13" min="12" style="1" width="17.73"/>
    <col collapsed="false" customWidth="true" hidden="false" outlineLevel="0" max="26" min="14" style="1" width="8.73"/>
  </cols>
  <sheetData>
    <row r="1" customFormat="false" ht="64.5" hidden="false" customHeight="true" outlineLevel="0" collapsed="false">
      <c r="A1" s="263" t="s">
        <v>183</v>
      </c>
      <c r="B1" s="263"/>
      <c r="C1" s="263"/>
      <c r="D1" s="263"/>
      <c r="E1" s="263"/>
      <c r="F1" s="263"/>
      <c r="G1" s="263"/>
      <c r="H1" s="263"/>
      <c r="I1" s="263"/>
    </row>
    <row r="2" customFormat="false" ht="12.75" hidden="false" customHeight="true" outlineLevel="0" collapsed="false">
      <c r="A2" s="264"/>
      <c r="B2" s="264"/>
      <c r="C2" s="264"/>
      <c r="D2" s="265"/>
      <c r="E2" s="265"/>
    </row>
    <row r="3" customFormat="false" ht="90" hidden="false" customHeight="true" outlineLevel="0" collapsed="false">
      <c r="A3" s="264"/>
      <c r="B3" s="266" t="s">
        <v>184</v>
      </c>
      <c r="C3" s="266"/>
      <c r="D3" s="266"/>
      <c r="E3" s="267"/>
      <c r="F3" s="268" t="s">
        <v>185</v>
      </c>
      <c r="G3" s="268"/>
      <c r="H3" s="268"/>
      <c r="I3" s="268"/>
      <c r="J3" s="268"/>
      <c r="K3" s="268"/>
      <c r="L3" s="268"/>
      <c r="M3" s="269" t="s">
        <v>186</v>
      </c>
    </row>
    <row r="4" customFormat="false" ht="35.25" hidden="false" customHeight="true" outlineLevel="0" collapsed="false">
      <c r="A4" s="264"/>
      <c r="B4" s="270"/>
      <c r="C4" s="270"/>
      <c r="D4" s="270"/>
      <c r="E4" s="271"/>
      <c r="F4" s="268" t="s">
        <v>187</v>
      </c>
      <c r="G4" s="268" t="s">
        <v>188</v>
      </c>
      <c r="H4" s="268" t="s">
        <v>189</v>
      </c>
      <c r="I4" s="268"/>
      <c r="J4" s="268"/>
      <c r="K4" s="268"/>
      <c r="L4" s="272" t="s">
        <v>190</v>
      </c>
      <c r="M4" s="269"/>
    </row>
    <row r="5" customFormat="false" ht="30" hidden="false" customHeight="true" outlineLevel="0" collapsed="false">
      <c r="A5" s="264"/>
      <c r="B5" s="270"/>
      <c r="C5" s="270"/>
      <c r="D5" s="270"/>
      <c r="E5" s="273"/>
      <c r="F5" s="274"/>
      <c r="G5" s="275"/>
      <c r="H5" s="276"/>
      <c r="I5" s="276"/>
      <c r="J5" s="276"/>
      <c r="K5" s="276"/>
      <c r="L5" s="277"/>
      <c r="M5" s="278" t="n">
        <f aca="false">SUM(L5:L25)</f>
        <v>0</v>
      </c>
    </row>
    <row r="6" customFormat="false" ht="30" hidden="false" customHeight="true" outlineLevel="0" collapsed="false">
      <c r="A6" s="264"/>
      <c r="B6" s="279"/>
      <c r="C6" s="279"/>
      <c r="D6" s="279"/>
      <c r="E6" s="280"/>
      <c r="F6" s="274"/>
      <c r="G6" s="275"/>
      <c r="H6" s="276"/>
      <c r="I6" s="276"/>
      <c r="J6" s="276"/>
      <c r="K6" s="276"/>
      <c r="L6" s="277"/>
      <c r="M6" s="278"/>
    </row>
    <row r="7" customFormat="false" ht="30" hidden="false" customHeight="true" outlineLevel="0" collapsed="false">
      <c r="A7" s="264"/>
      <c r="B7" s="279"/>
      <c r="C7" s="279"/>
      <c r="D7" s="279"/>
      <c r="E7" s="280"/>
      <c r="F7" s="274"/>
      <c r="G7" s="275"/>
      <c r="H7" s="276"/>
      <c r="I7" s="276"/>
      <c r="J7" s="276"/>
      <c r="K7" s="276"/>
      <c r="L7" s="277"/>
      <c r="M7" s="278"/>
    </row>
    <row r="8" customFormat="false" ht="30" hidden="false" customHeight="true" outlineLevel="0" collapsed="false">
      <c r="A8" s="264"/>
      <c r="B8" s="279"/>
      <c r="C8" s="279"/>
      <c r="D8" s="279"/>
      <c r="E8" s="280"/>
      <c r="F8" s="274"/>
      <c r="G8" s="275"/>
      <c r="H8" s="276"/>
      <c r="I8" s="276"/>
      <c r="J8" s="276"/>
      <c r="K8" s="276"/>
      <c r="L8" s="277"/>
    </row>
    <row r="9" customFormat="false" ht="30" hidden="false" customHeight="true" outlineLevel="0" collapsed="false">
      <c r="A9" s="264"/>
      <c r="B9" s="279"/>
      <c r="C9" s="279"/>
      <c r="D9" s="279"/>
      <c r="E9" s="280"/>
      <c r="F9" s="281"/>
      <c r="G9" s="275"/>
      <c r="H9" s="282"/>
      <c r="I9" s="282"/>
      <c r="J9" s="282"/>
      <c r="K9" s="282"/>
      <c r="L9" s="277"/>
    </row>
    <row r="10" customFormat="false" ht="30" hidden="false" customHeight="true" outlineLevel="0" collapsed="false">
      <c r="A10" s="264"/>
      <c r="B10" s="279"/>
      <c r="C10" s="279"/>
      <c r="D10" s="279"/>
      <c r="E10" s="280"/>
      <c r="F10" s="281"/>
      <c r="G10" s="275"/>
      <c r="H10" s="282"/>
      <c r="I10" s="282"/>
      <c r="J10" s="282"/>
      <c r="K10" s="282"/>
      <c r="L10" s="277"/>
    </row>
    <row r="11" customFormat="false" ht="30" hidden="false" customHeight="true" outlineLevel="0" collapsed="false">
      <c r="A11" s="264"/>
      <c r="B11" s="279"/>
      <c r="C11" s="279"/>
      <c r="D11" s="279"/>
      <c r="E11" s="280"/>
      <c r="F11" s="281"/>
      <c r="G11" s="275"/>
      <c r="H11" s="282"/>
      <c r="I11" s="282"/>
      <c r="J11" s="282"/>
      <c r="K11" s="282"/>
      <c r="L11" s="277"/>
    </row>
    <row r="12" customFormat="false" ht="25.5" hidden="false" customHeight="true" outlineLevel="0" collapsed="false">
      <c r="A12" s="264"/>
      <c r="B12" s="279"/>
      <c r="C12" s="279"/>
      <c r="D12" s="279"/>
      <c r="E12" s="280"/>
      <c r="F12" s="281"/>
      <c r="G12" s="275"/>
      <c r="H12" s="282"/>
      <c r="I12" s="282"/>
      <c r="J12" s="282"/>
      <c r="K12" s="282"/>
      <c r="L12" s="277"/>
    </row>
    <row r="13" customFormat="false" ht="25.5" hidden="false" customHeight="true" outlineLevel="0" collapsed="false">
      <c r="A13" s="264"/>
      <c r="B13" s="279"/>
      <c r="C13" s="279"/>
      <c r="D13" s="279"/>
      <c r="E13" s="283"/>
      <c r="F13" s="281"/>
      <c r="G13" s="275"/>
      <c r="H13" s="282"/>
      <c r="I13" s="282"/>
      <c r="J13" s="282"/>
      <c r="K13" s="282"/>
      <c r="L13" s="277"/>
    </row>
    <row r="14" customFormat="false" ht="25.5" hidden="false" customHeight="true" outlineLevel="0" collapsed="false">
      <c r="A14" s="264"/>
      <c r="B14" s="279"/>
      <c r="C14" s="279"/>
      <c r="D14" s="279"/>
      <c r="E14" s="283"/>
      <c r="F14" s="281"/>
      <c r="G14" s="275"/>
      <c r="H14" s="282"/>
      <c r="I14" s="282"/>
      <c r="J14" s="282"/>
      <c r="K14" s="282"/>
      <c r="L14" s="277"/>
    </row>
    <row r="15" customFormat="false" ht="25.5" hidden="false" customHeight="true" outlineLevel="0" collapsed="false">
      <c r="A15" s="264"/>
      <c r="B15" s="279"/>
      <c r="C15" s="279"/>
      <c r="D15" s="279"/>
      <c r="E15" s="283"/>
      <c r="F15" s="281"/>
      <c r="G15" s="275"/>
      <c r="H15" s="282"/>
      <c r="I15" s="282"/>
      <c r="J15" s="282"/>
      <c r="K15" s="282"/>
      <c r="L15" s="277"/>
    </row>
    <row r="16" customFormat="false" ht="25.5" hidden="false" customHeight="true" outlineLevel="0" collapsed="false">
      <c r="A16" s="264"/>
      <c r="B16" s="279"/>
      <c r="C16" s="279"/>
      <c r="D16" s="279"/>
      <c r="E16" s="283"/>
      <c r="F16" s="281"/>
      <c r="G16" s="275"/>
      <c r="H16" s="282"/>
      <c r="I16" s="282"/>
      <c r="J16" s="282"/>
      <c r="K16" s="282"/>
      <c r="L16" s="277"/>
    </row>
    <row r="17" customFormat="false" ht="25.5" hidden="false" customHeight="true" outlineLevel="0" collapsed="false">
      <c r="A17" s="264"/>
      <c r="B17" s="279"/>
      <c r="C17" s="279"/>
      <c r="D17" s="279"/>
      <c r="E17" s="283"/>
      <c r="F17" s="281"/>
      <c r="G17" s="275"/>
      <c r="H17" s="282"/>
      <c r="I17" s="282"/>
      <c r="J17" s="282"/>
      <c r="K17" s="282"/>
      <c r="L17" s="277"/>
    </row>
    <row r="18" customFormat="false" ht="25.5" hidden="false" customHeight="true" outlineLevel="0" collapsed="false">
      <c r="A18" s="264"/>
      <c r="B18" s="279"/>
      <c r="C18" s="279"/>
      <c r="D18" s="279"/>
      <c r="E18" s="283"/>
      <c r="F18" s="281"/>
      <c r="G18" s="275"/>
      <c r="H18" s="282"/>
      <c r="I18" s="282"/>
      <c r="J18" s="282"/>
      <c r="K18" s="282"/>
      <c r="L18" s="277"/>
    </row>
    <row r="19" customFormat="false" ht="25.5" hidden="false" customHeight="true" outlineLevel="0" collapsed="false">
      <c r="A19" s="264"/>
      <c r="B19" s="279"/>
      <c r="C19" s="279"/>
      <c r="D19" s="279"/>
      <c r="E19" s="283"/>
      <c r="F19" s="281"/>
      <c r="G19" s="275"/>
      <c r="H19" s="282"/>
      <c r="I19" s="282"/>
      <c r="J19" s="282"/>
      <c r="K19" s="282"/>
      <c r="L19" s="277"/>
    </row>
    <row r="20" customFormat="false" ht="18" hidden="false" customHeight="true" outlineLevel="0" collapsed="false">
      <c r="A20" s="264"/>
      <c r="B20" s="279"/>
      <c r="C20" s="279"/>
      <c r="D20" s="279"/>
      <c r="E20" s="283"/>
      <c r="F20" s="281"/>
      <c r="G20" s="275"/>
      <c r="H20" s="282"/>
      <c r="I20" s="282"/>
      <c r="J20" s="282"/>
      <c r="K20" s="282"/>
      <c r="L20" s="277"/>
    </row>
    <row r="21" customFormat="false" ht="18" hidden="false" customHeight="true" outlineLevel="0" collapsed="false">
      <c r="A21" s="264"/>
      <c r="B21" s="279"/>
      <c r="C21" s="279"/>
      <c r="D21" s="279"/>
      <c r="E21" s="283"/>
      <c r="F21" s="281"/>
      <c r="G21" s="275"/>
      <c r="H21" s="282"/>
      <c r="I21" s="282"/>
      <c r="J21" s="282"/>
      <c r="K21" s="282"/>
      <c r="L21" s="277"/>
    </row>
    <row r="22" customFormat="false" ht="18" hidden="false" customHeight="true" outlineLevel="0" collapsed="false">
      <c r="A22" s="264"/>
      <c r="B22" s="279"/>
      <c r="C22" s="279"/>
      <c r="D22" s="279"/>
      <c r="E22" s="283"/>
      <c r="F22" s="281"/>
      <c r="G22" s="275"/>
      <c r="H22" s="282"/>
      <c r="I22" s="282"/>
      <c r="J22" s="282"/>
      <c r="K22" s="282"/>
      <c r="L22" s="277"/>
    </row>
    <row r="23" customFormat="false" ht="18" hidden="false" customHeight="true" outlineLevel="0" collapsed="false">
      <c r="A23" s="264"/>
      <c r="B23" s="279"/>
      <c r="C23" s="279"/>
      <c r="D23" s="279"/>
      <c r="E23" s="283"/>
      <c r="F23" s="281"/>
      <c r="G23" s="275"/>
      <c r="H23" s="282"/>
      <c r="I23" s="282"/>
      <c r="J23" s="282"/>
      <c r="K23" s="282"/>
      <c r="L23" s="277"/>
    </row>
    <row r="24" customFormat="false" ht="13.5" hidden="false" customHeight="true" outlineLevel="0" collapsed="false">
      <c r="A24" s="264"/>
      <c r="B24" s="279"/>
      <c r="C24" s="279"/>
      <c r="D24" s="279"/>
      <c r="E24" s="265"/>
      <c r="F24" s="281"/>
      <c r="G24" s="275"/>
      <c r="H24" s="282"/>
      <c r="I24" s="282"/>
      <c r="J24" s="282"/>
      <c r="K24" s="282"/>
      <c r="L24" s="277"/>
    </row>
    <row r="25" customFormat="false" ht="13.5" hidden="false" customHeight="true" outlineLevel="0" collapsed="false">
      <c r="A25" s="264"/>
      <c r="B25" s="264"/>
      <c r="C25" s="264"/>
      <c r="D25" s="265"/>
      <c r="E25" s="265"/>
    </row>
    <row r="26" customFormat="false" ht="13.5" hidden="false" customHeight="true" outlineLevel="0" collapsed="false">
      <c r="A26" s="264"/>
      <c r="B26" s="264"/>
      <c r="C26" s="264"/>
      <c r="D26" s="265"/>
      <c r="E26" s="265"/>
    </row>
    <row r="27" customFormat="false" ht="41.25" hidden="false" customHeight="true" outlineLevel="0" collapsed="false">
      <c r="A27" s="284" t="s">
        <v>191</v>
      </c>
      <c r="B27" s="284"/>
      <c r="C27" s="284"/>
      <c r="D27" s="284"/>
      <c r="E27" s="284"/>
      <c r="F27" s="284"/>
      <c r="G27" s="284"/>
      <c r="H27" s="284"/>
    </row>
    <row r="28" customFormat="false" ht="12.75" hidden="false" customHeight="true" outlineLevel="0" collapsed="false">
      <c r="A28" s="284"/>
      <c r="B28" s="284"/>
      <c r="C28" s="284"/>
      <c r="D28" s="284"/>
      <c r="E28" s="284"/>
      <c r="F28" s="284"/>
      <c r="G28" s="284"/>
      <c r="H28" s="284"/>
    </row>
    <row r="29" customFormat="false" ht="111.75" hidden="false" customHeight="true" outlineLevel="0" collapsed="false">
      <c r="A29" s="285" t="s">
        <v>192</v>
      </c>
      <c r="B29" s="286" t="s">
        <v>193</v>
      </c>
      <c r="C29" s="287" t="s">
        <v>187</v>
      </c>
      <c r="D29" s="288" t="s">
        <v>194</v>
      </c>
      <c r="E29" s="288"/>
      <c r="F29" s="288"/>
      <c r="G29" s="288"/>
      <c r="H29" s="289" t="s">
        <v>195</v>
      </c>
      <c r="I29" s="269" t="s">
        <v>196</v>
      </c>
    </row>
    <row r="30" customFormat="false" ht="88.5" hidden="false" customHeight="true" outlineLevel="0" collapsed="false">
      <c r="A30" s="290"/>
      <c r="B30" s="291"/>
      <c r="C30" s="292"/>
      <c r="D30" s="293"/>
      <c r="E30" s="293"/>
      <c r="F30" s="293"/>
      <c r="G30" s="293"/>
      <c r="H30" s="294"/>
      <c r="I30" s="278" t="n">
        <f aca="false">SUM(H30:H1013)</f>
        <v>0</v>
      </c>
    </row>
    <row r="31" customFormat="false" ht="38.25" hidden="false" customHeight="true" outlineLevel="0" collapsed="false">
      <c r="A31" s="290"/>
      <c r="B31" s="291"/>
      <c r="C31" s="292"/>
      <c r="D31" s="295"/>
      <c r="E31" s="295"/>
      <c r="F31" s="295"/>
      <c r="G31" s="295"/>
      <c r="H31" s="294"/>
      <c r="I31" s="278"/>
    </row>
    <row r="32" customFormat="false" ht="33.75" hidden="false" customHeight="true" outlineLevel="0" collapsed="false">
      <c r="A32" s="290"/>
      <c r="B32" s="291"/>
      <c r="C32" s="292"/>
      <c r="D32" s="295"/>
      <c r="E32" s="295"/>
      <c r="F32" s="295"/>
      <c r="G32" s="295"/>
      <c r="H32" s="294"/>
      <c r="I32" s="278"/>
    </row>
    <row r="33" customFormat="false" ht="30" hidden="false" customHeight="true" outlineLevel="0" collapsed="false">
      <c r="A33" s="290"/>
      <c r="B33" s="291"/>
      <c r="C33" s="292"/>
      <c r="D33" s="295"/>
      <c r="E33" s="295"/>
      <c r="F33" s="295"/>
      <c r="G33" s="295"/>
      <c r="H33" s="294"/>
    </row>
    <row r="34" customFormat="false" ht="21.75" hidden="false" customHeight="true" outlineLevel="0" collapsed="false">
      <c r="A34" s="290"/>
      <c r="B34" s="291"/>
      <c r="C34" s="292"/>
      <c r="D34" s="295"/>
      <c r="E34" s="295"/>
      <c r="F34" s="295"/>
      <c r="G34" s="295"/>
      <c r="H34" s="294"/>
    </row>
    <row r="35" customFormat="false" ht="44.25" hidden="false" customHeight="true" outlineLevel="0" collapsed="false">
      <c r="A35" s="290"/>
      <c r="B35" s="291"/>
      <c r="C35" s="292"/>
      <c r="D35" s="295"/>
      <c r="E35" s="295"/>
      <c r="F35" s="295"/>
      <c r="G35" s="295"/>
      <c r="H35" s="294"/>
    </row>
    <row r="36" customFormat="false" ht="21.75" hidden="false" customHeight="true" outlineLevel="0" collapsed="false">
      <c r="A36" s="296"/>
      <c r="B36" s="291"/>
      <c r="C36" s="292"/>
      <c r="D36" s="295"/>
      <c r="E36" s="295"/>
      <c r="F36" s="295"/>
      <c r="G36" s="295"/>
      <c r="H36" s="294"/>
    </row>
    <row r="37" customFormat="false" ht="21.75" hidden="false" customHeight="true" outlineLevel="0" collapsed="false">
      <c r="A37" s="296"/>
      <c r="B37" s="291"/>
      <c r="C37" s="292"/>
      <c r="D37" s="297"/>
      <c r="E37" s="297"/>
      <c r="F37" s="297"/>
      <c r="G37" s="297"/>
      <c r="H37" s="294"/>
    </row>
    <row r="38" customFormat="false" ht="18.75" hidden="false" customHeight="true" outlineLevel="0" collapsed="false">
      <c r="A38" s="296"/>
      <c r="B38" s="291"/>
      <c r="C38" s="292"/>
      <c r="D38" s="297"/>
      <c r="E38" s="297"/>
      <c r="F38" s="297"/>
      <c r="G38" s="297"/>
      <c r="H38" s="294"/>
    </row>
    <row r="39" customFormat="false" ht="18.75" hidden="false" customHeight="true" outlineLevel="0" collapsed="false">
      <c r="A39" s="296"/>
      <c r="B39" s="291"/>
      <c r="C39" s="292"/>
      <c r="D39" s="297"/>
      <c r="E39" s="297"/>
      <c r="F39" s="297"/>
      <c r="G39" s="297"/>
      <c r="H39" s="294"/>
    </row>
    <row r="40" customFormat="false" ht="18.75" hidden="false" customHeight="true" outlineLevel="0" collapsed="false">
      <c r="A40" s="296"/>
      <c r="B40" s="291"/>
      <c r="C40" s="292"/>
      <c r="D40" s="297"/>
      <c r="E40" s="297"/>
      <c r="F40" s="297"/>
      <c r="G40" s="297"/>
      <c r="H40" s="294"/>
    </row>
    <row r="41" customFormat="false" ht="18.75" hidden="false" customHeight="true" outlineLevel="0" collapsed="false">
      <c r="A41" s="296"/>
      <c r="B41" s="291"/>
      <c r="C41" s="292"/>
      <c r="D41" s="297"/>
      <c r="E41" s="297"/>
      <c r="F41" s="297"/>
      <c r="G41" s="297"/>
      <c r="H41" s="294"/>
    </row>
    <row r="42" customFormat="false" ht="18.75" hidden="false" customHeight="true" outlineLevel="0" collapsed="false">
      <c r="A42" s="296"/>
      <c r="B42" s="291"/>
      <c r="C42" s="292"/>
      <c r="D42" s="297"/>
      <c r="E42" s="297"/>
      <c r="F42" s="297"/>
      <c r="G42" s="297"/>
      <c r="H42" s="294"/>
    </row>
    <row r="43" customFormat="false" ht="18.75" hidden="false" customHeight="true" outlineLevel="0" collapsed="false">
      <c r="A43" s="296"/>
      <c r="B43" s="291"/>
      <c r="C43" s="292"/>
      <c r="D43" s="297"/>
      <c r="E43" s="297"/>
      <c r="F43" s="297"/>
      <c r="G43" s="297"/>
      <c r="H43" s="294"/>
    </row>
    <row r="44" customFormat="false" ht="18.75" hidden="false" customHeight="true" outlineLevel="0" collapsed="false">
      <c r="A44" s="296"/>
      <c r="B44" s="291"/>
      <c r="C44" s="292"/>
      <c r="D44" s="297"/>
      <c r="E44" s="297"/>
      <c r="F44" s="297"/>
      <c r="G44" s="297"/>
      <c r="H44" s="294"/>
    </row>
    <row r="45" customFormat="false" ht="18.75" hidden="false" customHeight="true" outlineLevel="0" collapsed="false">
      <c r="A45" s="296"/>
      <c r="B45" s="291"/>
      <c r="C45" s="292"/>
      <c r="D45" s="297"/>
      <c r="E45" s="297"/>
      <c r="F45" s="297"/>
      <c r="G45" s="297"/>
      <c r="H45" s="294"/>
    </row>
    <row r="46" customFormat="false" ht="18.75" hidden="false" customHeight="true" outlineLevel="0" collapsed="false">
      <c r="A46" s="296"/>
      <c r="B46" s="291"/>
      <c r="C46" s="292"/>
      <c r="D46" s="297"/>
      <c r="E46" s="297"/>
      <c r="F46" s="297"/>
      <c r="G46" s="297"/>
      <c r="H46" s="294"/>
    </row>
    <row r="47" customFormat="false" ht="18.75" hidden="false" customHeight="true" outlineLevel="0" collapsed="false">
      <c r="A47" s="296"/>
      <c r="B47" s="291"/>
      <c r="C47" s="292"/>
      <c r="D47" s="297"/>
      <c r="E47" s="297"/>
      <c r="F47" s="297"/>
      <c r="G47" s="297"/>
      <c r="H47" s="294"/>
    </row>
    <row r="48" customFormat="false" ht="18.75" hidden="false" customHeight="true" outlineLevel="0" collapsed="false">
      <c r="A48" s="296"/>
      <c r="B48" s="291"/>
      <c r="C48" s="292"/>
      <c r="D48" s="297"/>
      <c r="E48" s="297"/>
      <c r="F48" s="297"/>
      <c r="G48" s="297"/>
      <c r="H48" s="294"/>
    </row>
    <row r="49" customFormat="false" ht="18.75" hidden="false" customHeight="true" outlineLevel="0" collapsed="false">
      <c r="A49" s="296"/>
      <c r="B49" s="291"/>
      <c r="C49" s="292"/>
      <c r="D49" s="297"/>
      <c r="E49" s="297"/>
      <c r="F49" s="297"/>
      <c r="G49" s="297"/>
      <c r="H49" s="294"/>
    </row>
    <row r="50" customFormat="false" ht="18.75" hidden="false" customHeight="true" outlineLevel="0" collapsed="false">
      <c r="A50" s="296"/>
      <c r="B50" s="291"/>
      <c r="C50" s="292"/>
      <c r="D50" s="297"/>
      <c r="E50" s="297"/>
      <c r="F50" s="297"/>
      <c r="G50" s="297"/>
      <c r="H50" s="294"/>
    </row>
    <row r="51" customFormat="false" ht="18.75" hidden="false" customHeight="true" outlineLevel="0" collapsed="false">
      <c r="A51" s="296"/>
      <c r="B51" s="291"/>
      <c r="C51" s="292"/>
      <c r="D51" s="297"/>
      <c r="E51" s="297"/>
      <c r="F51" s="297"/>
      <c r="G51" s="297"/>
      <c r="H51" s="294"/>
    </row>
    <row r="52" customFormat="false" ht="18.75" hidden="false" customHeight="true" outlineLevel="0" collapsed="false">
      <c r="A52" s="296"/>
      <c r="B52" s="291"/>
      <c r="C52" s="292"/>
      <c r="D52" s="297"/>
      <c r="E52" s="297"/>
      <c r="F52" s="297"/>
      <c r="G52" s="297"/>
      <c r="H52" s="294"/>
    </row>
    <row r="53" customFormat="false" ht="18.75" hidden="false" customHeight="true" outlineLevel="0" collapsed="false">
      <c r="A53" s="296"/>
      <c r="B53" s="291"/>
      <c r="C53" s="292"/>
      <c r="D53" s="297"/>
      <c r="E53" s="297"/>
      <c r="F53" s="297"/>
      <c r="G53" s="297"/>
      <c r="H53" s="294"/>
    </row>
    <row r="54" customFormat="false" ht="18.75" hidden="false" customHeight="true" outlineLevel="0" collapsed="false">
      <c r="A54" s="296"/>
      <c r="B54" s="291" t="s">
        <v>197</v>
      </c>
      <c r="C54" s="292"/>
      <c r="D54" s="297"/>
      <c r="E54" s="297"/>
      <c r="F54" s="297"/>
      <c r="G54" s="297"/>
      <c r="H54" s="294"/>
    </row>
    <row r="55" customFormat="false" ht="18.75" hidden="false" customHeight="true" outlineLevel="0" collapsed="false">
      <c r="A55" s="296"/>
      <c r="B55" s="291" t="s">
        <v>197</v>
      </c>
      <c r="C55" s="292"/>
      <c r="D55" s="297"/>
      <c r="E55" s="297"/>
      <c r="F55" s="297"/>
      <c r="G55" s="297"/>
      <c r="H55" s="294"/>
    </row>
    <row r="56" customFormat="false" ht="18.75" hidden="false" customHeight="true" outlineLevel="0" collapsed="false">
      <c r="A56" s="296"/>
      <c r="B56" s="291" t="s">
        <v>197</v>
      </c>
      <c r="C56" s="292"/>
      <c r="D56" s="297"/>
      <c r="E56" s="297"/>
      <c r="F56" s="297"/>
      <c r="G56" s="297"/>
      <c r="H56" s="294"/>
    </row>
    <row r="57" customFormat="false" ht="18.75" hidden="false" customHeight="true" outlineLevel="0" collapsed="false">
      <c r="A57" s="296"/>
      <c r="B57" s="291" t="s">
        <v>197</v>
      </c>
      <c r="C57" s="292"/>
      <c r="D57" s="297"/>
      <c r="E57" s="297"/>
      <c r="F57" s="297"/>
      <c r="G57" s="297"/>
      <c r="H57" s="294"/>
    </row>
    <row r="58" customFormat="false" ht="18.75" hidden="false" customHeight="true" outlineLevel="0" collapsed="false">
      <c r="A58" s="296"/>
      <c r="B58" s="291" t="s">
        <v>197</v>
      </c>
      <c r="C58" s="292"/>
      <c r="D58" s="297"/>
      <c r="E58" s="297"/>
      <c r="F58" s="297"/>
      <c r="G58" s="297"/>
      <c r="H58" s="294"/>
    </row>
    <row r="59" customFormat="false" ht="18.75" hidden="false" customHeight="true" outlineLevel="0" collapsed="false">
      <c r="A59" s="296"/>
      <c r="B59" s="291" t="s">
        <v>197</v>
      </c>
      <c r="C59" s="292"/>
      <c r="D59" s="297"/>
      <c r="E59" s="297"/>
      <c r="F59" s="297"/>
      <c r="G59" s="297"/>
      <c r="H59" s="294"/>
    </row>
    <row r="60" customFormat="false" ht="18.75" hidden="false" customHeight="true" outlineLevel="0" collapsed="false">
      <c r="A60" s="296"/>
      <c r="B60" s="291" t="s">
        <v>197</v>
      </c>
      <c r="C60" s="292"/>
      <c r="D60" s="297"/>
      <c r="E60" s="297"/>
      <c r="F60" s="297"/>
      <c r="G60" s="297"/>
      <c r="H60" s="294"/>
    </row>
    <row r="61" customFormat="false" ht="18.75" hidden="false" customHeight="true" outlineLevel="0" collapsed="false">
      <c r="A61" s="296"/>
      <c r="B61" s="291" t="s">
        <v>197</v>
      </c>
      <c r="C61" s="292"/>
      <c r="D61" s="297"/>
      <c r="E61" s="297"/>
      <c r="F61" s="297"/>
      <c r="G61" s="297"/>
      <c r="H61" s="294"/>
    </row>
    <row r="62" customFormat="false" ht="18.75" hidden="false" customHeight="true" outlineLevel="0" collapsed="false">
      <c r="A62" s="296"/>
      <c r="B62" s="291" t="s">
        <v>197</v>
      </c>
      <c r="C62" s="292"/>
      <c r="D62" s="297"/>
      <c r="E62" s="297"/>
      <c r="F62" s="297"/>
      <c r="G62" s="297"/>
      <c r="H62" s="294"/>
    </row>
    <row r="63" customFormat="false" ht="18.75" hidden="false" customHeight="true" outlineLevel="0" collapsed="false">
      <c r="A63" s="296"/>
      <c r="B63" s="291" t="s">
        <v>197</v>
      </c>
      <c r="C63" s="292"/>
      <c r="D63" s="297"/>
      <c r="E63" s="297"/>
      <c r="F63" s="297"/>
      <c r="G63" s="297"/>
      <c r="H63" s="294"/>
    </row>
    <row r="64" customFormat="false" ht="18.75" hidden="false" customHeight="true" outlineLevel="0" collapsed="false">
      <c r="A64" s="296"/>
      <c r="B64" s="291" t="s">
        <v>197</v>
      </c>
      <c r="C64" s="292"/>
      <c r="D64" s="297"/>
      <c r="E64" s="297"/>
      <c r="F64" s="297"/>
      <c r="G64" s="297"/>
      <c r="H64" s="294"/>
    </row>
    <row r="65" customFormat="false" ht="18.75" hidden="false" customHeight="true" outlineLevel="0" collapsed="false">
      <c r="A65" s="296"/>
      <c r="B65" s="291" t="s">
        <v>197</v>
      </c>
      <c r="C65" s="292"/>
      <c r="D65" s="297"/>
      <c r="E65" s="297"/>
      <c r="F65" s="297"/>
      <c r="G65" s="297"/>
      <c r="H65" s="294"/>
    </row>
    <row r="66" customFormat="false" ht="18.75" hidden="false" customHeight="true" outlineLevel="0" collapsed="false">
      <c r="A66" s="296"/>
      <c r="B66" s="291" t="s">
        <v>197</v>
      </c>
      <c r="C66" s="292"/>
      <c r="D66" s="297"/>
      <c r="E66" s="297"/>
      <c r="F66" s="297"/>
      <c r="G66" s="297"/>
      <c r="H66" s="294"/>
    </row>
    <row r="67" customFormat="false" ht="18.75" hidden="false" customHeight="true" outlineLevel="0" collapsed="false">
      <c r="A67" s="296"/>
      <c r="B67" s="291" t="s">
        <v>197</v>
      </c>
      <c r="C67" s="292"/>
      <c r="D67" s="297"/>
      <c r="E67" s="297"/>
      <c r="F67" s="297"/>
      <c r="G67" s="297"/>
      <c r="H67" s="294"/>
    </row>
    <row r="68" customFormat="false" ht="18.75" hidden="false" customHeight="true" outlineLevel="0" collapsed="false">
      <c r="A68" s="296"/>
      <c r="B68" s="291" t="s">
        <v>197</v>
      </c>
      <c r="C68" s="292"/>
      <c r="D68" s="297"/>
      <c r="E68" s="297"/>
      <c r="F68" s="297"/>
      <c r="G68" s="297"/>
      <c r="H68" s="294"/>
    </row>
    <row r="69" customFormat="false" ht="18.75" hidden="false" customHeight="true" outlineLevel="0" collapsed="false">
      <c r="A69" s="296"/>
      <c r="B69" s="291" t="s">
        <v>197</v>
      </c>
      <c r="C69" s="292"/>
      <c r="D69" s="297"/>
      <c r="E69" s="297"/>
      <c r="F69" s="297"/>
      <c r="G69" s="297"/>
      <c r="H69" s="294"/>
    </row>
    <row r="70" customFormat="false" ht="18.75" hidden="false" customHeight="true" outlineLevel="0" collapsed="false">
      <c r="A70" s="296"/>
      <c r="B70" s="291" t="s">
        <v>197</v>
      </c>
      <c r="C70" s="292"/>
      <c r="D70" s="297"/>
      <c r="E70" s="297"/>
      <c r="F70" s="297"/>
      <c r="G70" s="297"/>
      <c r="H70" s="294"/>
    </row>
    <row r="71" customFormat="false" ht="18.75" hidden="false" customHeight="true" outlineLevel="0" collapsed="false">
      <c r="A71" s="296"/>
      <c r="B71" s="291" t="s">
        <v>197</v>
      </c>
      <c r="C71" s="292"/>
      <c r="D71" s="297"/>
      <c r="E71" s="297"/>
      <c r="F71" s="297"/>
      <c r="G71" s="297"/>
      <c r="H71" s="294"/>
    </row>
    <row r="72" customFormat="false" ht="18.75" hidden="false" customHeight="true" outlineLevel="0" collapsed="false">
      <c r="A72" s="296"/>
      <c r="B72" s="291" t="s">
        <v>197</v>
      </c>
      <c r="C72" s="292"/>
      <c r="D72" s="297"/>
      <c r="E72" s="297"/>
      <c r="F72" s="297"/>
      <c r="G72" s="297"/>
      <c r="H72" s="294"/>
    </row>
    <row r="73" customFormat="false" ht="18.75" hidden="false" customHeight="true" outlineLevel="0" collapsed="false">
      <c r="A73" s="296"/>
      <c r="B73" s="291" t="s">
        <v>197</v>
      </c>
      <c r="C73" s="292"/>
      <c r="D73" s="297"/>
      <c r="E73" s="297"/>
      <c r="F73" s="297"/>
      <c r="G73" s="297"/>
      <c r="H73" s="294"/>
    </row>
    <row r="74" customFormat="false" ht="18.75" hidden="false" customHeight="true" outlineLevel="0" collapsed="false">
      <c r="A74" s="296"/>
      <c r="B74" s="291" t="s">
        <v>197</v>
      </c>
      <c r="C74" s="292"/>
      <c r="D74" s="297"/>
      <c r="E74" s="297"/>
      <c r="F74" s="297"/>
      <c r="G74" s="297"/>
      <c r="H74" s="294"/>
    </row>
    <row r="75" customFormat="false" ht="18.75" hidden="false" customHeight="true" outlineLevel="0" collapsed="false">
      <c r="A75" s="296"/>
      <c r="B75" s="291" t="s">
        <v>197</v>
      </c>
      <c r="C75" s="292"/>
      <c r="D75" s="297"/>
      <c r="E75" s="297"/>
      <c r="F75" s="297"/>
      <c r="G75" s="297"/>
      <c r="H75" s="294"/>
    </row>
    <row r="76" customFormat="false" ht="18.75" hidden="false" customHeight="true" outlineLevel="0" collapsed="false">
      <c r="A76" s="296"/>
      <c r="B76" s="291" t="s">
        <v>197</v>
      </c>
      <c r="C76" s="292"/>
      <c r="D76" s="297"/>
      <c r="E76" s="297"/>
      <c r="F76" s="297"/>
      <c r="G76" s="297"/>
      <c r="H76" s="294"/>
    </row>
    <row r="77" customFormat="false" ht="18.75" hidden="false" customHeight="true" outlineLevel="0" collapsed="false">
      <c r="A77" s="296"/>
      <c r="B77" s="291" t="s">
        <v>197</v>
      </c>
      <c r="C77" s="292"/>
      <c r="D77" s="297"/>
      <c r="E77" s="297"/>
      <c r="F77" s="297"/>
      <c r="G77" s="297"/>
      <c r="H77" s="294"/>
    </row>
    <row r="78" customFormat="false" ht="18.75" hidden="false" customHeight="true" outlineLevel="0" collapsed="false">
      <c r="A78" s="296"/>
      <c r="B78" s="291" t="s">
        <v>197</v>
      </c>
      <c r="C78" s="292"/>
      <c r="D78" s="297"/>
      <c r="E78" s="297"/>
      <c r="F78" s="297"/>
      <c r="G78" s="297"/>
      <c r="H78" s="294"/>
    </row>
    <row r="79" customFormat="false" ht="18.75" hidden="false" customHeight="true" outlineLevel="0" collapsed="false">
      <c r="A79" s="296"/>
      <c r="B79" s="291" t="s">
        <v>197</v>
      </c>
      <c r="C79" s="292"/>
      <c r="D79" s="297"/>
      <c r="E79" s="297"/>
      <c r="F79" s="297"/>
      <c r="G79" s="297"/>
      <c r="H79" s="294"/>
    </row>
    <row r="80" customFormat="false" ht="18.75" hidden="false" customHeight="true" outlineLevel="0" collapsed="false">
      <c r="A80" s="296"/>
      <c r="B80" s="291" t="s">
        <v>197</v>
      </c>
      <c r="C80" s="292"/>
      <c r="D80" s="297"/>
      <c r="E80" s="297"/>
      <c r="F80" s="297"/>
      <c r="G80" s="297"/>
      <c r="H80" s="294"/>
    </row>
    <row r="81" customFormat="false" ht="18.75" hidden="false" customHeight="true" outlineLevel="0" collapsed="false">
      <c r="A81" s="296"/>
      <c r="B81" s="291" t="s">
        <v>197</v>
      </c>
      <c r="C81" s="292"/>
      <c r="D81" s="297"/>
      <c r="E81" s="297"/>
      <c r="F81" s="297"/>
      <c r="G81" s="297"/>
      <c r="H81" s="294"/>
    </row>
    <row r="82" customFormat="false" ht="18.75" hidden="false" customHeight="true" outlineLevel="0" collapsed="false">
      <c r="A82" s="296"/>
      <c r="B82" s="291" t="s">
        <v>197</v>
      </c>
      <c r="C82" s="292"/>
      <c r="D82" s="297"/>
      <c r="E82" s="297"/>
      <c r="F82" s="297"/>
      <c r="G82" s="297"/>
      <c r="H82" s="294"/>
    </row>
    <row r="83" customFormat="false" ht="18.75" hidden="false" customHeight="true" outlineLevel="0" collapsed="false">
      <c r="A83" s="296"/>
      <c r="B83" s="291" t="s">
        <v>197</v>
      </c>
      <c r="C83" s="292"/>
      <c r="D83" s="297"/>
      <c r="E83" s="297"/>
      <c r="F83" s="297"/>
      <c r="G83" s="297"/>
      <c r="H83" s="294"/>
    </row>
    <row r="84" customFormat="false" ht="18.75" hidden="false" customHeight="true" outlineLevel="0" collapsed="false">
      <c r="A84" s="296"/>
      <c r="B84" s="291" t="s">
        <v>197</v>
      </c>
      <c r="C84" s="292"/>
      <c r="D84" s="297"/>
      <c r="E84" s="297"/>
      <c r="F84" s="297"/>
      <c r="G84" s="297"/>
      <c r="H84" s="294"/>
    </row>
    <row r="85" customFormat="false" ht="18.75" hidden="false" customHeight="true" outlineLevel="0" collapsed="false">
      <c r="A85" s="296"/>
      <c r="B85" s="291" t="s">
        <v>197</v>
      </c>
      <c r="C85" s="292"/>
      <c r="D85" s="297"/>
      <c r="E85" s="297"/>
      <c r="F85" s="297"/>
      <c r="G85" s="297"/>
      <c r="H85" s="294"/>
    </row>
    <row r="86" customFormat="false" ht="18.75" hidden="false" customHeight="true" outlineLevel="0" collapsed="false">
      <c r="A86" s="296"/>
      <c r="B86" s="291" t="s">
        <v>197</v>
      </c>
      <c r="C86" s="292"/>
      <c r="D86" s="297"/>
      <c r="E86" s="297"/>
      <c r="F86" s="297"/>
      <c r="G86" s="297"/>
      <c r="H86" s="294"/>
    </row>
    <row r="87" customFormat="false" ht="18.75" hidden="false" customHeight="true" outlineLevel="0" collapsed="false">
      <c r="A87" s="296"/>
      <c r="B87" s="291" t="s">
        <v>197</v>
      </c>
      <c r="C87" s="292"/>
      <c r="D87" s="297"/>
      <c r="E87" s="297"/>
      <c r="F87" s="297"/>
      <c r="G87" s="297"/>
      <c r="H87" s="294"/>
    </row>
    <row r="88" customFormat="false" ht="18.75" hidden="false" customHeight="true" outlineLevel="0" collapsed="false">
      <c r="A88" s="296"/>
      <c r="B88" s="291" t="s">
        <v>197</v>
      </c>
      <c r="C88" s="292"/>
      <c r="D88" s="297"/>
      <c r="E88" s="297"/>
      <c r="F88" s="297"/>
      <c r="G88" s="297"/>
      <c r="H88" s="294"/>
    </row>
    <row r="89" customFormat="false" ht="18.75" hidden="false" customHeight="true" outlineLevel="0" collapsed="false">
      <c r="A89" s="296"/>
      <c r="B89" s="291" t="s">
        <v>197</v>
      </c>
      <c r="C89" s="292"/>
      <c r="D89" s="297"/>
      <c r="E89" s="297"/>
      <c r="F89" s="297"/>
      <c r="G89" s="297"/>
      <c r="H89" s="294"/>
    </row>
    <row r="90" customFormat="false" ht="18.75" hidden="false" customHeight="true" outlineLevel="0" collapsed="false">
      <c r="A90" s="296"/>
      <c r="B90" s="291" t="s">
        <v>197</v>
      </c>
      <c r="C90" s="292"/>
      <c r="D90" s="297"/>
      <c r="E90" s="297"/>
      <c r="F90" s="297"/>
      <c r="G90" s="297"/>
      <c r="H90" s="294"/>
    </row>
    <row r="91" customFormat="false" ht="18.75" hidden="false" customHeight="true" outlineLevel="0" collapsed="false">
      <c r="A91" s="296"/>
      <c r="B91" s="291" t="s">
        <v>197</v>
      </c>
      <c r="C91" s="292"/>
      <c r="D91" s="297"/>
      <c r="E91" s="297"/>
      <c r="F91" s="297"/>
      <c r="G91" s="297"/>
      <c r="H91" s="294"/>
    </row>
    <row r="92" customFormat="false" ht="18.75" hidden="false" customHeight="true" outlineLevel="0" collapsed="false">
      <c r="A92" s="296"/>
      <c r="B92" s="291" t="s">
        <v>197</v>
      </c>
      <c r="C92" s="292"/>
      <c r="D92" s="297"/>
      <c r="E92" s="297"/>
      <c r="F92" s="297"/>
      <c r="G92" s="297"/>
      <c r="H92" s="294"/>
    </row>
    <row r="93" customFormat="false" ht="18.75" hidden="false" customHeight="true" outlineLevel="0" collapsed="false">
      <c r="A93" s="296"/>
      <c r="B93" s="291" t="s">
        <v>197</v>
      </c>
      <c r="C93" s="292"/>
      <c r="D93" s="297"/>
      <c r="E93" s="297"/>
      <c r="F93" s="297"/>
      <c r="G93" s="297"/>
      <c r="H93" s="294"/>
    </row>
    <row r="94" customFormat="false" ht="18.75" hidden="false" customHeight="true" outlineLevel="0" collapsed="false">
      <c r="A94" s="296"/>
      <c r="B94" s="291" t="s">
        <v>197</v>
      </c>
      <c r="C94" s="292"/>
      <c r="D94" s="297"/>
      <c r="E94" s="297"/>
      <c r="F94" s="297"/>
      <c r="G94" s="297"/>
      <c r="H94" s="294"/>
    </row>
    <row r="95" customFormat="false" ht="18.75" hidden="false" customHeight="true" outlineLevel="0" collapsed="false">
      <c r="A95" s="296"/>
      <c r="B95" s="291" t="s">
        <v>197</v>
      </c>
      <c r="C95" s="292"/>
      <c r="D95" s="297"/>
      <c r="E95" s="297"/>
      <c r="F95" s="297"/>
      <c r="G95" s="297"/>
      <c r="H95" s="294"/>
    </row>
    <row r="96" customFormat="false" ht="18.75" hidden="false" customHeight="true" outlineLevel="0" collapsed="false">
      <c r="A96" s="296"/>
      <c r="B96" s="291" t="s">
        <v>197</v>
      </c>
      <c r="C96" s="292"/>
      <c r="D96" s="297"/>
      <c r="E96" s="297"/>
      <c r="F96" s="297"/>
      <c r="G96" s="297"/>
      <c r="H96" s="294"/>
    </row>
    <row r="97" customFormat="false" ht="18.75" hidden="false" customHeight="true" outlineLevel="0" collapsed="false">
      <c r="A97" s="296"/>
      <c r="B97" s="291" t="s">
        <v>197</v>
      </c>
      <c r="C97" s="292"/>
      <c r="D97" s="297"/>
      <c r="E97" s="297"/>
      <c r="F97" s="297"/>
      <c r="G97" s="297"/>
      <c r="H97" s="294"/>
    </row>
    <row r="98" customFormat="false" ht="18.75" hidden="false" customHeight="true" outlineLevel="0" collapsed="false">
      <c r="A98" s="296"/>
      <c r="B98" s="291" t="s">
        <v>197</v>
      </c>
      <c r="C98" s="292"/>
      <c r="D98" s="297"/>
      <c r="E98" s="297"/>
      <c r="F98" s="297"/>
      <c r="G98" s="297"/>
      <c r="H98" s="294"/>
    </row>
    <row r="99" customFormat="false" ht="18.75" hidden="false" customHeight="true" outlineLevel="0" collapsed="false">
      <c r="A99" s="296"/>
      <c r="B99" s="291" t="s">
        <v>197</v>
      </c>
      <c r="C99" s="292"/>
      <c r="D99" s="297"/>
      <c r="E99" s="297"/>
      <c r="F99" s="297"/>
      <c r="G99" s="297"/>
      <c r="H99" s="294"/>
    </row>
    <row r="100" customFormat="false" ht="18.75" hidden="false" customHeight="true" outlineLevel="0" collapsed="false">
      <c r="A100" s="296"/>
      <c r="B100" s="291" t="s">
        <v>197</v>
      </c>
      <c r="C100" s="292"/>
      <c r="D100" s="297"/>
      <c r="E100" s="297"/>
      <c r="F100" s="297"/>
      <c r="G100" s="297"/>
      <c r="H100" s="294"/>
    </row>
    <row r="101" customFormat="false" ht="18.75" hidden="false" customHeight="true" outlineLevel="0" collapsed="false">
      <c r="A101" s="296"/>
      <c r="B101" s="291" t="s">
        <v>197</v>
      </c>
      <c r="C101" s="292"/>
      <c r="D101" s="297"/>
      <c r="E101" s="297"/>
      <c r="F101" s="297"/>
      <c r="G101" s="297"/>
      <c r="H101" s="294"/>
    </row>
    <row r="102" customFormat="false" ht="18.75" hidden="false" customHeight="true" outlineLevel="0" collapsed="false">
      <c r="A102" s="296"/>
      <c r="B102" s="291" t="s">
        <v>197</v>
      </c>
      <c r="C102" s="292"/>
      <c r="D102" s="297"/>
      <c r="E102" s="297"/>
      <c r="F102" s="297"/>
      <c r="G102" s="297"/>
      <c r="H102" s="294"/>
    </row>
    <row r="103" customFormat="false" ht="18.75" hidden="false" customHeight="true" outlineLevel="0" collapsed="false">
      <c r="A103" s="296"/>
      <c r="B103" s="291" t="s">
        <v>197</v>
      </c>
      <c r="C103" s="292"/>
      <c r="D103" s="297"/>
      <c r="E103" s="297"/>
      <c r="F103" s="297"/>
      <c r="G103" s="297"/>
      <c r="H103" s="294"/>
    </row>
    <row r="104" customFormat="false" ht="18.75" hidden="false" customHeight="true" outlineLevel="0" collapsed="false">
      <c r="A104" s="296"/>
      <c r="B104" s="291" t="s">
        <v>197</v>
      </c>
      <c r="C104" s="292"/>
      <c r="D104" s="297"/>
      <c r="E104" s="297"/>
      <c r="F104" s="297"/>
      <c r="G104" s="297"/>
      <c r="H104" s="294"/>
    </row>
    <row r="105" customFormat="false" ht="18.75" hidden="false" customHeight="true" outlineLevel="0" collapsed="false">
      <c r="A105" s="296"/>
      <c r="B105" s="291" t="s">
        <v>197</v>
      </c>
      <c r="C105" s="292"/>
      <c r="D105" s="297"/>
      <c r="E105" s="297"/>
      <c r="F105" s="297"/>
      <c r="G105" s="297"/>
      <c r="H105" s="294"/>
    </row>
    <row r="106" customFormat="false" ht="18.75" hidden="false" customHeight="true" outlineLevel="0" collapsed="false">
      <c r="A106" s="296"/>
      <c r="B106" s="291" t="s">
        <v>197</v>
      </c>
      <c r="C106" s="292"/>
      <c r="D106" s="297"/>
      <c r="E106" s="297"/>
      <c r="F106" s="297"/>
      <c r="G106" s="297"/>
      <c r="H106" s="294"/>
    </row>
    <row r="107" customFormat="false" ht="18.75" hidden="false" customHeight="true" outlineLevel="0" collapsed="false">
      <c r="A107" s="296"/>
      <c r="B107" s="291" t="s">
        <v>197</v>
      </c>
      <c r="C107" s="292"/>
      <c r="D107" s="297"/>
      <c r="E107" s="297"/>
      <c r="F107" s="297"/>
      <c r="G107" s="297"/>
      <c r="H107" s="294"/>
    </row>
    <row r="108" customFormat="false" ht="18.75" hidden="false" customHeight="true" outlineLevel="0" collapsed="false">
      <c r="A108" s="296"/>
      <c r="B108" s="291" t="s">
        <v>197</v>
      </c>
      <c r="C108" s="292"/>
      <c r="D108" s="297"/>
      <c r="E108" s="297"/>
      <c r="F108" s="297"/>
      <c r="G108" s="297"/>
      <c r="H108" s="294"/>
    </row>
    <row r="109" customFormat="false" ht="18.75" hidden="false" customHeight="true" outlineLevel="0" collapsed="false">
      <c r="A109" s="296"/>
      <c r="B109" s="291" t="s">
        <v>197</v>
      </c>
      <c r="C109" s="292"/>
      <c r="D109" s="297"/>
      <c r="E109" s="297"/>
      <c r="F109" s="297"/>
      <c r="G109" s="297"/>
      <c r="H109" s="294"/>
    </row>
    <row r="110" customFormat="false" ht="18.75" hidden="false" customHeight="true" outlineLevel="0" collapsed="false">
      <c r="A110" s="296"/>
      <c r="B110" s="291" t="s">
        <v>197</v>
      </c>
      <c r="C110" s="292"/>
      <c r="D110" s="297"/>
      <c r="E110" s="297"/>
      <c r="F110" s="297"/>
      <c r="G110" s="297"/>
      <c r="H110" s="294"/>
    </row>
    <row r="111" customFormat="false" ht="18.75" hidden="false" customHeight="true" outlineLevel="0" collapsed="false">
      <c r="A111" s="296"/>
      <c r="B111" s="291" t="s">
        <v>197</v>
      </c>
      <c r="C111" s="292"/>
      <c r="D111" s="297"/>
      <c r="E111" s="297"/>
      <c r="F111" s="297"/>
      <c r="G111" s="297"/>
      <c r="H111" s="294"/>
    </row>
    <row r="112" customFormat="false" ht="18.75" hidden="false" customHeight="true" outlineLevel="0" collapsed="false">
      <c r="A112" s="296"/>
      <c r="B112" s="291" t="s">
        <v>197</v>
      </c>
      <c r="C112" s="292"/>
      <c r="D112" s="297"/>
      <c r="E112" s="297"/>
      <c r="F112" s="297"/>
      <c r="G112" s="297"/>
      <c r="H112" s="294"/>
    </row>
    <row r="113" customFormat="false" ht="18.75" hidden="false" customHeight="true" outlineLevel="0" collapsed="false">
      <c r="A113" s="296"/>
      <c r="B113" s="291" t="s">
        <v>197</v>
      </c>
      <c r="C113" s="292"/>
      <c r="D113" s="297"/>
      <c r="E113" s="297"/>
      <c r="F113" s="297"/>
      <c r="G113" s="297"/>
      <c r="H113" s="294"/>
    </row>
    <row r="114" customFormat="false" ht="18.75" hidden="false" customHeight="true" outlineLevel="0" collapsed="false">
      <c r="A114" s="296"/>
      <c r="B114" s="291" t="s">
        <v>197</v>
      </c>
      <c r="C114" s="292"/>
      <c r="D114" s="297"/>
      <c r="E114" s="297"/>
      <c r="F114" s="297"/>
      <c r="G114" s="297"/>
      <c r="H114" s="294"/>
    </row>
    <row r="115" customFormat="false" ht="18.75" hidden="false" customHeight="true" outlineLevel="0" collapsed="false">
      <c r="A115" s="296"/>
      <c r="B115" s="291" t="s">
        <v>197</v>
      </c>
      <c r="C115" s="292"/>
      <c r="D115" s="297"/>
      <c r="E115" s="297"/>
      <c r="F115" s="297"/>
      <c r="G115" s="297"/>
      <c r="H115" s="294"/>
    </row>
    <row r="116" customFormat="false" ht="18.75" hidden="false" customHeight="true" outlineLevel="0" collapsed="false">
      <c r="A116" s="296"/>
      <c r="B116" s="291" t="s">
        <v>197</v>
      </c>
      <c r="C116" s="292"/>
      <c r="D116" s="297"/>
      <c r="E116" s="297"/>
      <c r="F116" s="297"/>
      <c r="G116" s="297"/>
      <c r="H116" s="294"/>
    </row>
    <row r="117" customFormat="false" ht="18.75" hidden="false" customHeight="true" outlineLevel="0" collapsed="false">
      <c r="A117" s="296"/>
      <c r="B117" s="291" t="s">
        <v>197</v>
      </c>
      <c r="C117" s="292"/>
      <c r="D117" s="297"/>
      <c r="E117" s="297"/>
      <c r="F117" s="297"/>
      <c r="G117" s="297"/>
      <c r="H117" s="294"/>
    </row>
    <row r="118" customFormat="false" ht="18.75" hidden="false" customHeight="true" outlineLevel="0" collapsed="false">
      <c r="A118" s="296"/>
      <c r="B118" s="291" t="s">
        <v>197</v>
      </c>
      <c r="C118" s="292"/>
      <c r="D118" s="297"/>
      <c r="E118" s="297"/>
      <c r="F118" s="297"/>
      <c r="G118" s="297"/>
      <c r="H118" s="294"/>
    </row>
    <row r="119" customFormat="false" ht="18.75" hidden="false" customHeight="true" outlineLevel="0" collapsed="false">
      <c r="A119" s="296"/>
      <c r="B119" s="291" t="s">
        <v>197</v>
      </c>
      <c r="C119" s="292"/>
      <c r="D119" s="297"/>
      <c r="E119" s="297"/>
      <c r="F119" s="297"/>
      <c r="G119" s="297"/>
      <c r="H119" s="294"/>
    </row>
    <row r="120" customFormat="false" ht="18.75" hidden="false" customHeight="true" outlineLevel="0" collapsed="false">
      <c r="A120" s="296"/>
      <c r="B120" s="291" t="s">
        <v>197</v>
      </c>
      <c r="C120" s="292"/>
      <c r="D120" s="297"/>
      <c r="E120" s="297"/>
      <c r="F120" s="297"/>
      <c r="G120" s="297"/>
      <c r="H120" s="294"/>
    </row>
    <row r="121" customFormat="false" ht="18.75" hidden="false" customHeight="true" outlineLevel="0" collapsed="false">
      <c r="A121" s="296"/>
      <c r="B121" s="291" t="s">
        <v>197</v>
      </c>
      <c r="C121" s="292"/>
      <c r="D121" s="297"/>
      <c r="E121" s="297"/>
      <c r="F121" s="297"/>
      <c r="G121" s="297"/>
      <c r="H121" s="294"/>
    </row>
    <row r="122" customFormat="false" ht="18.75" hidden="false" customHeight="true" outlineLevel="0" collapsed="false">
      <c r="A122" s="296"/>
      <c r="B122" s="291" t="s">
        <v>197</v>
      </c>
      <c r="C122" s="292"/>
      <c r="D122" s="297"/>
      <c r="E122" s="297"/>
      <c r="F122" s="297"/>
      <c r="G122" s="297"/>
      <c r="H122" s="294"/>
    </row>
    <row r="123" customFormat="false" ht="18.75" hidden="false" customHeight="true" outlineLevel="0" collapsed="false">
      <c r="A123" s="296"/>
      <c r="B123" s="291" t="s">
        <v>197</v>
      </c>
      <c r="C123" s="292"/>
      <c r="D123" s="297"/>
      <c r="E123" s="297"/>
      <c r="F123" s="297"/>
      <c r="G123" s="297"/>
      <c r="H123" s="294"/>
    </row>
    <row r="124" customFormat="false" ht="18.75" hidden="false" customHeight="true" outlineLevel="0" collapsed="false">
      <c r="A124" s="296"/>
      <c r="B124" s="291" t="s">
        <v>197</v>
      </c>
      <c r="C124" s="292"/>
      <c r="D124" s="297"/>
      <c r="E124" s="297"/>
      <c r="F124" s="297"/>
      <c r="G124" s="297"/>
      <c r="H124" s="294"/>
    </row>
    <row r="125" customFormat="false" ht="18.75" hidden="false" customHeight="true" outlineLevel="0" collapsed="false">
      <c r="A125" s="296"/>
      <c r="B125" s="291" t="s">
        <v>197</v>
      </c>
      <c r="C125" s="292"/>
      <c r="D125" s="297"/>
      <c r="E125" s="297"/>
      <c r="F125" s="297"/>
      <c r="G125" s="297"/>
      <c r="H125" s="294"/>
    </row>
    <row r="126" customFormat="false" ht="18.75" hidden="false" customHeight="true" outlineLevel="0" collapsed="false">
      <c r="A126" s="296"/>
      <c r="B126" s="291" t="s">
        <v>197</v>
      </c>
      <c r="C126" s="292"/>
      <c r="D126" s="297"/>
      <c r="E126" s="297"/>
      <c r="F126" s="297"/>
      <c r="G126" s="297"/>
      <c r="H126" s="294"/>
    </row>
    <row r="127" customFormat="false" ht="18.75" hidden="false" customHeight="true" outlineLevel="0" collapsed="false">
      <c r="A127" s="296"/>
      <c r="B127" s="291" t="s">
        <v>197</v>
      </c>
      <c r="C127" s="292"/>
      <c r="D127" s="297"/>
      <c r="E127" s="297"/>
      <c r="F127" s="297"/>
      <c r="G127" s="297"/>
      <c r="H127" s="294"/>
    </row>
    <row r="128" customFormat="false" ht="18.75" hidden="false" customHeight="true" outlineLevel="0" collapsed="false">
      <c r="A128" s="296"/>
      <c r="B128" s="291" t="s">
        <v>197</v>
      </c>
      <c r="C128" s="292"/>
      <c r="D128" s="297"/>
      <c r="E128" s="297"/>
      <c r="F128" s="297"/>
      <c r="G128" s="297"/>
      <c r="H128" s="294"/>
    </row>
    <row r="129" customFormat="false" ht="18.75" hidden="false" customHeight="true" outlineLevel="0" collapsed="false">
      <c r="A129" s="296"/>
      <c r="B129" s="291" t="s">
        <v>197</v>
      </c>
      <c r="C129" s="292"/>
      <c r="D129" s="297"/>
      <c r="E129" s="297"/>
      <c r="F129" s="297"/>
      <c r="G129" s="297"/>
      <c r="H129" s="294"/>
    </row>
    <row r="130" customFormat="false" ht="18.75" hidden="false" customHeight="true" outlineLevel="0" collapsed="false">
      <c r="A130" s="296"/>
      <c r="B130" s="291" t="s">
        <v>197</v>
      </c>
      <c r="C130" s="292"/>
      <c r="D130" s="297"/>
      <c r="E130" s="297"/>
      <c r="F130" s="297"/>
      <c r="G130" s="297"/>
      <c r="H130" s="294"/>
    </row>
    <row r="131" customFormat="false" ht="18.75" hidden="false" customHeight="true" outlineLevel="0" collapsed="false">
      <c r="A131" s="296"/>
      <c r="B131" s="291" t="s">
        <v>197</v>
      </c>
      <c r="C131" s="292"/>
      <c r="D131" s="297"/>
      <c r="E131" s="297"/>
      <c r="F131" s="297"/>
      <c r="G131" s="297"/>
      <c r="H131" s="294"/>
    </row>
    <row r="132" customFormat="false" ht="18.75" hidden="false" customHeight="true" outlineLevel="0" collapsed="false">
      <c r="A132" s="296"/>
      <c r="B132" s="291" t="s">
        <v>197</v>
      </c>
      <c r="C132" s="292"/>
      <c r="D132" s="297"/>
      <c r="E132" s="297"/>
      <c r="F132" s="297"/>
      <c r="G132" s="297"/>
      <c r="H132" s="294"/>
    </row>
    <row r="133" customFormat="false" ht="18.75" hidden="false" customHeight="true" outlineLevel="0" collapsed="false">
      <c r="A133" s="296"/>
      <c r="B133" s="291" t="s">
        <v>197</v>
      </c>
      <c r="C133" s="292"/>
      <c r="D133" s="297"/>
      <c r="E133" s="297"/>
      <c r="F133" s="297"/>
      <c r="G133" s="297"/>
      <c r="H133" s="294"/>
    </row>
    <row r="134" customFormat="false" ht="18.75" hidden="false" customHeight="true" outlineLevel="0" collapsed="false">
      <c r="A134" s="296"/>
      <c r="B134" s="291" t="s">
        <v>197</v>
      </c>
      <c r="C134" s="292"/>
      <c r="D134" s="297"/>
      <c r="E134" s="297"/>
      <c r="F134" s="297"/>
      <c r="G134" s="297"/>
      <c r="H134" s="294"/>
    </row>
    <row r="135" customFormat="false" ht="18.75" hidden="false" customHeight="true" outlineLevel="0" collapsed="false">
      <c r="A135" s="296"/>
      <c r="B135" s="291" t="s">
        <v>197</v>
      </c>
      <c r="C135" s="292"/>
      <c r="D135" s="297"/>
      <c r="E135" s="297"/>
      <c r="F135" s="297"/>
      <c r="G135" s="297"/>
      <c r="H135" s="294"/>
    </row>
    <row r="136" customFormat="false" ht="18.75" hidden="false" customHeight="true" outlineLevel="0" collapsed="false">
      <c r="A136" s="296"/>
      <c r="B136" s="291" t="s">
        <v>197</v>
      </c>
      <c r="C136" s="292"/>
      <c r="D136" s="297"/>
      <c r="E136" s="297"/>
      <c r="F136" s="297"/>
      <c r="G136" s="297"/>
      <c r="H136" s="294"/>
    </row>
    <row r="137" customFormat="false" ht="18.75" hidden="false" customHeight="true" outlineLevel="0" collapsed="false">
      <c r="A137" s="296"/>
      <c r="B137" s="291" t="s">
        <v>197</v>
      </c>
      <c r="C137" s="292"/>
      <c r="D137" s="297"/>
      <c r="E137" s="297"/>
      <c r="F137" s="297"/>
      <c r="G137" s="297"/>
      <c r="H137" s="294"/>
    </row>
    <row r="138" customFormat="false" ht="18.75" hidden="false" customHeight="true" outlineLevel="0" collapsed="false">
      <c r="A138" s="296"/>
      <c r="B138" s="291" t="s">
        <v>197</v>
      </c>
      <c r="C138" s="292"/>
      <c r="D138" s="297"/>
      <c r="E138" s="297"/>
      <c r="F138" s="297"/>
      <c r="G138" s="297"/>
      <c r="H138" s="294"/>
    </row>
    <row r="139" customFormat="false" ht="18.75" hidden="false" customHeight="true" outlineLevel="0" collapsed="false">
      <c r="A139" s="296"/>
      <c r="B139" s="291" t="s">
        <v>197</v>
      </c>
      <c r="C139" s="292"/>
      <c r="D139" s="297"/>
      <c r="E139" s="297"/>
      <c r="F139" s="297"/>
      <c r="G139" s="297"/>
      <c r="H139" s="294"/>
    </row>
    <row r="140" customFormat="false" ht="18.75" hidden="false" customHeight="true" outlineLevel="0" collapsed="false">
      <c r="A140" s="296"/>
      <c r="B140" s="291" t="s">
        <v>197</v>
      </c>
      <c r="C140" s="292"/>
      <c r="D140" s="297"/>
      <c r="E140" s="297"/>
      <c r="F140" s="297"/>
      <c r="G140" s="297"/>
      <c r="H140" s="294"/>
    </row>
    <row r="141" customFormat="false" ht="18.75" hidden="false" customHeight="true" outlineLevel="0" collapsed="false">
      <c r="A141" s="296"/>
      <c r="B141" s="291" t="s">
        <v>197</v>
      </c>
      <c r="C141" s="292"/>
      <c r="D141" s="297"/>
      <c r="E141" s="297"/>
      <c r="F141" s="297"/>
      <c r="G141" s="297"/>
      <c r="H141" s="294"/>
    </row>
    <row r="142" customFormat="false" ht="18.75" hidden="false" customHeight="true" outlineLevel="0" collapsed="false">
      <c r="A142" s="296"/>
      <c r="B142" s="291" t="s">
        <v>197</v>
      </c>
      <c r="C142" s="292"/>
      <c r="D142" s="297"/>
      <c r="E142" s="297"/>
      <c r="F142" s="297"/>
      <c r="G142" s="297"/>
      <c r="H142" s="294"/>
    </row>
    <row r="143" customFormat="false" ht="18.75" hidden="false" customHeight="true" outlineLevel="0" collapsed="false">
      <c r="A143" s="296"/>
      <c r="B143" s="291" t="s">
        <v>197</v>
      </c>
      <c r="C143" s="292"/>
      <c r="D143" s="297"/>
      <c r="E143" s="297"/>
      <c r="F143" s="297"/>
      <c r="G143" s="297"/>
      <c r="H143" s="294"/>
    </row>
    <row r="144" customFormat="false" ht="18.75" hidden="false" customHeight="true" outlineLevel="0" collapsed="false">
      <c r="A144" s="296"/>
      <c r="B144" s="291" t="s">
        <v>197</v>
      </c>
      <c r="C144" s="292"/>
      <c r="D144" s="297"/>
      <c r="E144" s="297"/>
      <c r="F144" s="297"/>
      <c r="G144" s="297"/>
      <c r="H144" s="294"/>
    </row>
    <row r="145" customFormat="false" ht="18.75" hidden="false" customHeight="true" outlineLevel="0" collapsed="false">
      <c r="A145" s="296"/>
      <c r="B145" s="291" t="s">
        <v>197</v>
      </c>
      <c r="C145" s="292"/>
      <c r="D145" s="297"/>
      <c r="E145" s="297"/>
      <c r="F145" s="297"/>
      <c r="G145" s="297"/>
      <c r="H145" s="294"/>
    </row>
    <row r="146" customFormat="false" ht="18.75" hidden="false" customHeight="true" outlineLevel="0" collapsed="false">
      <c r="A146" s="296"/>
      <c r="B146" s="291" t="s">
        <v>197</v>
      </c>
      <c r="C146" s="292"/>
      <c r="D146" s="297"/>
      <c r="E146" s="297"/>
      <c r="F146" s="297"/>
      <c r="G146" s="297"/>
      <c r="H146" s="294"/>
    </row>
    <row r="147" customFormat="false" ht="18.75" hidden="false" customHeight="true" outlineLevel="0" collapsed="false">
      <c r="A147" s="296"/>
      <c r="B147" s="291" t="s">
        <v>197</v>
      </c>
      <c r="C147" s="292"/>
      <c r="D147" s="297"/>
      <c r="E147" s="297"/>
      <c r="F147" s="297"/>
      <c r="G147" s="297"/>
      <c r="H147" s="294"/>
    </row>
    <row r="148" customFormat="false" ht="18.75" hidden="false" customHeight="true" outlineLevel="0" collapsed="false">
      <c r="A148" s="296"/>
      <c r="B148" s="291" t="s">
        <v>197</v>
      </c>
      <c r="C148" s="292"/>
      <c r="D148" s="297"/>
      <c r="E148" s="297"/>
      <c r="F148" s="297"/>
      <c r="G148" s="297"/>
      <c r="H148" s="294"/>
    </row>
    <row r="149" customFormat="false" ht="18.75" hidden="false" customHeight="true" outlineLevel="0" collapsed="false">
      <c r="A149" s="296"/>
      <c r="B149" s="291" t="s">
        <v>197</v>
      </c>
      <c r="C149" s="292"/>
      <c r="D149" s="297"/>
      <c r="E149" s="297"/>
      <c r="F149" s="297"/>
      <c r="G149" s="297"/>
      <c r="H149" s="294"/>
    </row>
    <row r="150" customFormat="false" ht="18.75" hidden="false" customHeight="true" outlineLevel="0" collapsed="false">
      <c r="A150" s="296"/>
      <c r="B150" s="291" t="s">
        <v>197</v>
      </c>
      <c r="C150" s="292"/>
      <c r="D150" s="297"/>
      <c r="E150" s="297"/>
      <c r="F150" s="297"/>
      <c r="G150" s="297"/>
      <c r="H150" s="294"/>
    </row>
    <row r="151" customFormat="false" ht="18.75" hidden="false" customHeight="true" outlineLevel="0" collapsed="false">
      <c r="A151" s="296"/>
      <c r="B151" s="291" t="s">
        <v>197</v>
      </c>
      <c r="C151" s="292"/>
      <c r="D151" s="297"/>
      <c r="E151" s="297"/>
      <c r="F151" s="297"/>
      <c r="G151" s="297"/>
      <c r="H151" s="294"/>
    </row>
    <row r="152" customFormat="false" ht="18.75" hidden="false" customHeight="true" outlineLevel="0" collapsed="false">
      <c r="A152" s="296"/>
      <c r="B152" s="291" t="s">
        <v>197</v>
      </c>
      <c r="C152" s="292"/>
      <c r="D152" s="297"/>
      <c r="E152" s="297"/>
      <c r="F152" s="297"/>
      <c r="G152" s="297"/>
      <c r="H152" s="294"/>
    </row>
    <row r="153" customFormat="false" ht="18.75" hidden="false" customHeight="true" outlineLevel="0" collapsed="false">
      <c r="A153" s="296"/>
      <c r="B153" s="291" t="s">
        <v>197</v>
      </c>
      <c r="C153" s="292"/>
      <c r="D153" s="297"/>
      <c r="E153" s="297"/>
      <c r="F153" s="297"/>
      <c r="G153" s="297"/>
      <c r="H153" s="294"/>
    </row>
    <row r="154" customFormat="false" ht="18.75" hidden="false" customHeight="true" outlineLevel="0" collapsed="false">
      <c r="A154" s="296"/>
      <c r="B154" s="291" t="s">
        <v>197</v>
      </c>
      <c r="C154" s="292"/>
      <c r="D154" s="297"/>
      <c r="E154" s="297"/>
      <c r="F154" s="297"/>
      <c r="G154" s="297"/>
      <c r="H154" s="294"/>
    </row>
    <row r="155" customFormat="false" ht="18.75" hidden="false" customHeight="true" outlineLevel="0" collapsed="false">
      <c r="A155" s="296"/>
      <c r="B155" s="291" t="s">
        <v>197</v>
      </c>
      <c r="C155" s="292"/>
      <c r="D155" s="297"/>
      <c r="E155" s="297"/>
      <c r="F155" s="297"/>
      <c r="G155" s="297"/>
      <c r="H155" s="294"/>
    </row>
    <row r="156" customFormat="false" ht="18.75" hidden="false" customHeight="true" outlineLevel="0" collapsed="false">
      <c r="A156" s="296"/>
      <c r="B156" s="291" t="s">
        <v>197</v>
      </c>
      <c r="C156" s="292"/>
      <c r="D156" s="297"/>
      <c r="E156" s="297"/>
      <c r="F156" s="297"/>
      <c r="G156" s="297"/>
      <c r="H156" s="294"/>
    </row>
    <row r="157" customFormat="false" ht="18.75" hidden="false" customHeight="true" outlineLevel="0" collapsed="false">
      <c r="A157" s="296"/>
      <c r="B157" s="291" t="s">
        <v>197</v>
      </c>
      <c r="C157" s="292"/>
      <c r="D157" s="297"/>
      <c r="E157" s="297"/>
      <c r="F157" s="297"/>
      <c r="G157" s="297"/>
      <c r="H157" s="294"/>
    </row>
    <row r="158" customFormat="false" ht="18.75" hidden="false" customHeight="true" outlineLevel="0" collapsed="false">
      <c r="A158" s="296"/>
      <c r="B158" s="291" t="s">
        <v>197</v>
      </c>
      <c r="C158" s="292"/>
      <c r="D158" s="297"/>
      <c r="E158" s="297"/>
      <c r="F158" s="297"/>
      <c r="G158" s="297"/>
      <c r="H158" s="294"/>
    </row>
    <row r="159" customFormat="false" ht="18.75" hidden="false" customHeight="true" outlineLevel="0" collapsed="false">
      <c r="A159" s="296"/>
      <c r="B159" s="291" t="s">
        <v>197</v>
      </c>
      <c r="C159" s="292"/>
      <c r="D159" s="297"/>
      <c r="E159" s="297"/>
      <c r="F159" s="297"/>
      <c r="G159" s="297"/>
      <c r="H159" s="294"/>
    </row>
    <row r="160" customFormat="false" ht="18.75" hidden="false" customHeight="true" outlineLevel="0" collapsed="false">
      <c r="A160" s="296"/>
      <c r="B160" s="291" t="s">
        <v>197</v>
      </c>
      <c r="C160" s="292"/>
      <c r="D160" s="297"/>
      <c r="E160" s="297"/>
      <c r="F160" s="297"/>
      <c r="G160" s="297"/>
      <c r="H160" s="294"/>
    </row>
    <row r="161" customFormat="false" ht="18.75" hidden="false" customHeight="true" outlineLevel="0" collapsed="false">
      <c r="A161" s="296"/>
      <c r="B161" s="291" t="s">
        <v>197</v>
      </c>
      <c r="C161" s="292"/>
      <c r="D161" s="297"/>
      <c r="E161" s="297"/>
      <c r="F161" s="297"/>
      <c r="G161" s="297"/>
      <c r="H161" s="294"/>
    </row>
    <row r="162" customFormat="false" ht="18.75" hidden="false" customHeight="true" outlineLevel="0" collapsed="false">
      <c r="A162" s="296"/>
      <c r="B162" s="291" t="s">
        <v>197</v>
      </c>
      <c r="C162" s="292"/>
      <c r="D162" s="297"/>
      <c r="E162" s="297"/>
      <c r="F162" s="297"/>
      <c r="G162" s="297"/>
      <c r="H162" s="294"/>
    </row>
    <row r="163" customFormat="false" ht="18.75" hidden="false" customHeight="true" outlineLevel="0" collapsed="false">
      <c r="A163" s="296"/>
      <c r="B163" s="291" t="s">
        <v>197</v>
      </c>
      <c r="C163" s="292"/>
      <c r="D163" s="297"/>
      <c r="E163" s="297"/>
      <c r="F163" s="297"/>
      <c r="G163" s="297"/>
      <c r="H163" s="294"/>
    </row>
    <row r="164" customFormat="false" ht="18.75" hidden="false" customHeight="true" outlineLevel="0" collapsed="false">
      <c r="A164" s="296"/>
      <c r="B164" s="291" t="s">
        <v>197</v>
      </c>
      <c r="C164" s="292"/>
      <c r="D164" s="297"/>
      <c r="E164" s="297"/>
      <c r="F164" s="297"/>
      <c r="G164" s="297"/>
      <c r="H164" s="294"/>
    </row>
    <row r="165" customFormat="false" ht="18.75" hidden="false" customHeight="true" outlineLevel="0" collapsed="false">
      <c r="A165" s="296"/>
      <c r="B165" s="291" t="s">
        <v>197</v>
      </c>
      <c r="C165" s="292"/>
      <c r="D165" s="297"/>
      <c r="E165" s="297"/>
      <c r="F165" s="297"/>
      <c r="G165" s="297"/>
      <c r="H165" s="294"/>
    </row>
    <row r="166" customFormat="false" ht="18.75" hidden="false" customHeight="true" outlineLevel="0" collapsed="false">
      <c r="A166" s="296"/>
      <c r="B166" s="291" t="s">
        <v>197</v>
      </c>
      <c r="C166" s="292"/>
      <c r="D166" s="297"/>
      <c r="E166" s="297"/>
      <c r="F166" s="297"/>
      <c r="G166" s="297"/>
      <c r="H166" s="294"/>
    </row>
    <row r="167" customFormat="false" ht="18.75" hidden="false" customHeight="true" outlineLevel="0" collapsed="false">
      <c r="A167" s="296"/>
      <c r="B167" s="291" t="s">
        <v>197</v>
      </c>
      <c r="C167" s="292"/>
      <c r="D167" s="297"/>
      <c r="E167" s="297"/>
      <c r="F167" s="297"/>
      <c r="G167" s="297"/>
      <c r="H167" s="294"/>
    </row>
    <row r="168" customFormat="false" ht="18.75" hidden="false" customHeight="true" outlineLevel="0" collapsed="false">
      <c r="A168" s="296"/>
      <c r="B168" s="291" t="s">
        <v>197</v>
      </c>
      <c r="C168" s="292"/>
      <c r="D168" s="297"/>
      <c r="E168" s="297"/>
      <c r="F168" s="297"/>
      <c r="G168" s="297"/>
      <c r="H168" s="294"/>
    </row>
    <row r="169" customFormat="false" ht="18.75" hidden="false" customHeight="true" outlineLevel="0" collapsed="false">
      <c r="A169" s="296"/>
      <c r="B169" s="291" t="s">
        <v>197</v>
      </c>
      <c r="C169" s="292"/>
      <c r="D169" s="297"/>
      <c r="E169" s="297"/>
      <c r="F169" s="297"/>
      <c r="G169" s="297"/>
      <c r="H169" s="294"/>
    </row>
    <row r="170" customFormat="false" ht="18.75" hidden="false" customHeight="true" outlineLevel="0" collapsed="false">
      <c r="A170" s="296"/>
      <c r="B170" s="291" t="s">
        <v>197</v>
      </c>
      <c r="C170" s="292"/>
      <c r="D170" s="297"/>
      <c r="E170" s="297"/>
      <c r="F170" s="297"/>
      <c r="G170" s="297"/>
      <c r="H170" s="294"/>
    </row>
    <row r="171" customFormat="false" ht="18.75" hidden="false" customHeight="true" outlineLevel="0" collapsed="false">
      <c r="A171" s="296"/>
      <c r="B171" s="291" t="s">
        <v>197</v>
      </c>
      <c r="C171" s="292"/>
      <c r="D171" s="297"/>
      <c r="E171" s="297"/>
      <c r="F171" s="297"/>
      <c r="G171" s="297"/>
      <c r="H171" s="294"/>
    </row>
    <row r="172" customFormat="false" ht="18.75" hidden="false" customHeight="true" outlineLevel="0" collapsed="false">
      <c r="A172" s="296"/>
      <c r="B172" s="291" t="s">
        <v>197</v>
      </c>
      <c r="C172" s="292"/>
      <c r="D172" s="297"/>
      <c r="E172" s="297"/>
      <c r="F172" s="297"/>
      <c r="G172" s="297"/>
      <c r="H172" s="294"/>
    </row>
    <row r="173" customFormat="false" ht="18.75" hidden="false" customHeight="true" outlineLevel="0" collapsed="false">
      <c r="A173" s="296"/>
      <c r="B173" s="291" t="s">
        <v>197</v>
      </c>
      <c r="C173" s="292"/>
      <c r="D173" s="297"/>
      <c r="E173" s="297"/>
      <c r="F173" s="297"/>
      <c r="G173" s="297"/>
      <c r="H173" s="294"/>
    </row>
    <row r="174" customFormat="false" ht="18.75" hidden="false" customHeight="true" outlineLevel="0" collapsed="false">
      <c r="A174" s="296"/>
      <c r="B174" s="291" t="s">
        <v>197</v>
      </c>
      <c r="C174" s="292"/>
      <c r="D174" s="297"/>
      <c r="E174" s="297"/>
      <c r="F174" s="297"/>
      <c r="G174" s="297"/>
      <c r="H174" s="294"/>
    </row>
    <row r="175" customFormat="false" ht="18.75" hidden="false" customHeight="true" outlineLevel="0" collapsed="false">
      <c r="A175" s="296"/>
      <c r="B175" s="291" t="s">
        <v>197</v>
      </c>
      <c r="C175" s="292"/>
      <c r="D175" s="297"/>
      <c r="E175" s="297"/>
      <c r="F175" s="297"/>
      <c r="G175" s="297"/>
      <c r="H175" s="294"/>
    </row>
    <row r="176" customFormat="false" ht="18.75" hidden="false" customHeight="true" outlineLevel="0" collapsed="false">
      <c r="A176" s="296"/>
      <c r="B176" s="291" t="s">
        <v>197</v>
      </c>
      <c r="C176" s="292"/>
      <c r="D176" s="297"/>
      <c r="E176" s="297"/>
      <c r="F176" s="297"/>
      <c r="G176" s="297"/>
      <c r="H176" s="294"/>
    </row>
    <row r="177" customFormat="false" ht="18.75" hidden="false" customHeight="true" outlineLevel="0" collapsed="false">
      <c r="A177" s="296"/>
      <c r="B177" s="291" t="s">
        <v>197</v>
      </c>
      <c r="C177" s="292"/>
      <c r="D177" s="297"/>
      <c r="E177" s="297"/>
      <c r="F177" s="297"/>
      <c r="G177" s="297"/>
      <c r="H177" s="294"/>
    </row>
    <row r="178" customFormat="false" ht="18.75" hidden="false" customHeight="true" outlineLevel="0" collapsed="false">
      <c r="A178" s="296"/>
      <c r="B178" s="291" t="s">
        <v>197</v>
      </c>
      <c r="C178" s="292"/>
      <c r="D178" s="297"/>
      <c r="E178" s="297"/>
      <c r="F178" s="297"/>
      <c r="G178" s="297"/>
      <c r="H178" s="294"/>
    </row>
    <row r="179" customFormat="false" ht="18.75" hidden="false" customHeight="true" outlineLevel="0" collapsed="false">
      <c r="A179" s="296"/>
      <c r="B179" s="291" t="s">
        <v>197</v>
      </c>
      <c r="C179" s="292"/>
      <c r="D179" s="297"/>
      <c r="E179" s="297"/>
      <c r="F179" s="297"/>
      <c r="G179" s="297"/>
      <c r="H179" s="294"/>
    </row>
    <row r="180" customFormat="false" ht="18.75" hidden="false" customHeight="true" outlineLevel="0" collapsed="false">
      <c r="A180" s="296"/>
      <c r="B180" s="291" t="s">
        <v>197</v>
      </c>
      <c r="C180" s="292"/>
      <c r="D180" s="297"/>
      <c r="E180" s="297"/>
      <c r="F180" s="297"/>
      <c r="G180" s="297"/>
      <c r="H180" s="294"/>
    </row>
    <row r="181" customFormat="false" ht="18.75" hidden="false" customHeight="true" outlineLevel="0" collapsed="false">
      <c r="A181" s="296"/>
      <c r="B181" s="291" t="s">
        <v>197</v>
      </c>
      <c r="C181" s="292"/>
      <c r="D181" s="297"/>
      <c r="E181" s="297"/>
      <c r="F181" s="297"/>
      <c r="G181" s="297"/>
      <c r="H181" s="294"/>
    </row>
    <row r="182" customFormat="false" ht="18.75" hidden="false" customHeight="true" outlineLevel="0" collapsed="false">
      <c r="A182" s="296"/>
      <c r="B182" s="291" t="s">
        <v>197</v>
      </c>
      <c r="C182" s="292"/>
      <c r="D182" s="297"/>
      <c r="E182" s="297"/>
      <c r="F182" s="297"/>
      <c r="G182" s="297"/>
      <c r="H182" s="294"/>
    </row>
    <row r="183" customFormat="false" ht="18.75" hidden="false" customHeight="true" outlineLevel="0" collapsed="false">
      <c r="A183" s="296"/>
      <c r="B183" s="291" t="s">
        <v>197</v>
      </c>
      <c r="C183" s="292"/>
      <c r="D183" s="297"/>
      <c r="E183" s="297"/>
      <c r="F183" s="297"/>
      <c r="G183" s="297"/>
      <c r="H183" s="294"/>
    </row>
    <row r="184" customFormat="false" ht="18.75" hidden="false" customHeight="true" outlineLevel="0" collapsed="false">
      <c r="A184" s="296"/>
      <c r="B184" s="291" t="s">
        <v>197</v>
      </c>
      <c r="C184" s="292"/>
      <c r="D184" s="297"/>
      <c r="E184" s="297"/>
      <c r="F184" s="297"/>
      <c r="G184" s="297"/>
      <c r="H184" s="294"/>
    </row>
    <row r="185" customFormat="false" ht="18.75" hidden="false" customHeight="true" outlineLevel="0" collapsed="false">
      <c r="A185" s="296"/>
      <c r="B185" s="291" t="s">
        <v>197</v>
      </c>
      <c r="C185" s="292"/>
      <c r="D185" s="297"/>
      <c r="E185" s="297"/>
      <c r="F185" s="297"/>
      <c r="G185" s="297"/>
      <c r="H185" s="294"/>
    </row>
    <row r="186" customFormat="false" ht="18.75" hidden="false" customHeight="true" outlineLevel="0" collapsed="false">
      <c r="A186" s="296"/>
      <c r="B186" s="291" t="s">
        <v>197</v>
      </c>
      <c r="C186" s="292"/>
      <c r="D186" s="297"/>
      <c r="E186" s="297"/>
      <c r="F186" s="297"/>
      <c r="G186" s="297"/>
      <c r="H186" s="294"/>
    </row>
    <row r="187" customFormat="false" ht="18.75" hidden="false" customHeight="true" outlineLevel="0" collapsed="false">
      <c r="A187" s="296"/>
      <c r="B187" s="291" t="s">
        <v>197</v>
      </c>
      <c r="C187" s="292"/>
      <c r="D187" s="297"/>
      <c r="E187" s="297"/>
      <c r="F187" s="297"/>
      <c r="G187" s="297"/>
      <c r="H187" s="294"/>
    </row>
    <row r="188" customFormat="false" ht="18.75" hidden="false" customHeight="true" outlineLevel="0" collapsed="false">
      <c r="A188" s="296"/>
      <c r="B188" s="291" t="s">
        <v>197</v>
      </c>
      <c r="C188" s="292"/>
      <c r="D188" s="297"/>
      <c r="E188" s="297"/>
      <c r="F188" s="297"/>
      <c r="G188" s="297"/>
      <c r="H188" s="294"/>
    </row>
    <row r="189" customFormat="false" ht="18.75" hidden="false" customHeight="true" outlineLevel="0" collapsed="false">
      <c r="A189" s="296"/>
      <c r="B189" s="291" t="s">
        <v>197</v>
      </c>
      <c r="C189" s="292"/>
      <c r="D189" s="297"/>
      <c r="E189" s="297"/>
      <c r="F189" s="297"/>
      <c r="G189" s="297"/>
      <c r="H189" s="294"/>
    </row>
    <row r="190" customFormat="false" ht="18.75" hidden="false" customHeight="true" outlineLevel="0" collapsed="false">
      <c r="A190" s="296"/>
      <c r="B190" s="291" t="s">
        <v>197</v>
      </c>
      <c r="C190" s="292"/>
      <c r="D190" s="297"/>
      <c r="E190" s="297"/>
      <c r="F190" s="297"/>
      <c r="G190" s="297"/>
      <c r="H190" s="294"/>
    </row>
    <row r="191" customFormat="false" ht="18.75" hidden="false" customHeight="true" outlineLevel="0" collapsed="false">
      <c r="A191" s="296"/>
      <c r="B191" s="291" t="s">
        <v>197</v>
      </c>
      <c r="C191" s="292"/>
      <c r="D191" s="297"/>
      <c r="E191" s="297"/>
      <c r="F191" s="297"/>
      <c r="G191" s="297"/>
      <c r="H191" s="294"/>
    </row>
    <row r="192" customFormat="false" ht="18.75" hidden="false" customHeight="true" outlineLevel="0" collapsed="false">
      <c r="A192" s="296"/>
      <c r="B192" s="291" t="s">
        <v>197</v>
      </c>
      <c r="C192" s="292"/>
      <c r="D192" s="297"/>
      <c r="E192" s="297"/>
      <c r="F192" s="297"/>
      <c r="G192" s="297"/>
      <c r="H192" s="294"/>
    </row>
    <row r="193" customFormat="false" ht="18.75" hidden="false" customHeight="true" outlineLevel="0" collapsed="false">
      <c r="A193" s="296"/>
      <c r="B193" s="291" t="s">
        <v>197</v>
      </c>
      <c r="C193" s="292"/>
      <c r="D193" s="297"/>
      <c r="E193" s="297"/>
      <c r="F193" s="297"/>
      <c r="G193" s="297"/>
      <c r="H193" s="294"/>
    </row>
    <row r="194" customFormat="false" ht="18.75" hidden="false" customHeight="true" outlineLevel="0" collapsed="false">
      <c r="A194" s="296"/>
      <c r="B194" s="291" t="s">
        <v>197</v>
      </c>
      <c r="C194" s="292"/>
      <c r="D194" s="297"/>
      <c r="E194" s="297"/>
      <c r="F194" s="297"/>
      <c r="G194" s="297"/>
      <c r="H194" s="294"/>
    </row>
    <row r="195" customFormat="false" ht="18.75" hidden="false" customHeight="true" outlineLevel="0" collapsed="false">
      <c r="A195" s="296"/>
      <c r="B195" s="291" t="s">
        <v>197</v>
      </c>
      <c r="C195" s="292"/>
      <c r="D195" s="297"/>
      <c r="E195" s="297"/>
      <c r="F195" s="297"/>
      <c r="G195" s="297"/>
      <c r="H195" s="294"/>
    </row>
    <row r="196" customFormat="false" ht="18.75" hidden="false" customHeight="true" outlineLevel="0" collapsed="false">
      <c r="A196" s="296"/>
      <c r="B196" s="291" t="s">
        <v>197</v>
      </c>
      <c r="C196" s="292"/>
      <c r="D196" s="297"/>
      <c r="E196" s="297"/>
      <c r="F196" s="297"/>
      <c r="G196" s="297"/>
      <c r="H196" s="294"/>
    </row>
    <row r="197" customFormat="false" ht="18.75" hidden="false" customHeight="true" outlineLevel="0" collapsed="false">
      <c r="A197" s="296"/>
      <c r="B197" s="291" t="s">
        <v>197</v>
      </c>
      <c r="C197" s="292"/>
      <c r="D197" s="297"/>
      <c r="E197" s="297"/>
      <c r="F197" s="297"/>
      <c r="G197" s="297"/>
      <c r="H197" s="294"/>
    </row>
    <row r="198" customFormat="false" ht="18.75" hidden="false" customHeight="true" outlineLevel="0" collapsed="false">
      <c r="A198" s="296"/>
      <c r="B198" s="291" t="s">
        <v>197</v>
      </c>
      <c r="C198" s="292"/>
      <c r="D198" s="297"/>
      <c r="E198" s="297"/>
      <c r="F198" s="297"/>
      <c r="G198" s="297"/>
      <c r="H198" s="294"/>
    </row>
    <row r="199" customFormat="false" ht="18.75" hidden="false" customHeight="true" outlineLevel="0" collapsed="false">
      <c r="A199" s="296"/>
      <c r="B199" s="291" t="s">
        <v>197</v>
      </c>
      <c r="C199" s="292"/>
      <c r="D199" s="297"/>
      <c r="E199" s="297"/>
      <c r="F199" s="297"/>
      <c r="G199" s="297"/>
      <c r="H199" s="294"/>
    </row>
    <row r="200" customFormat="false" ht="18.75" hidden="false" customHeight="true" outlineLevel="0" collapsed="false">
      <c r="A200" s="296"/>
      <c r="B200" s="291" t="s">
        <v>197</v>
      </c>
      <c r="C200" s="292"/>
      <c r="D200" s="297"/>
      <c r="E200" s="297"/>
      <c r="F200" s="297"/>
      <c r="G200" s="297"/>
      <c r="H200" s="294"/>
    </row>
    <row r="201" customFormat="false" ht="18.75" hidden="false" customHeight="true" outlineLevel="0" collapsed="false">
      <c r="A201" s="298"/>
      <c r="B201" s="299" t="s">
        <v>197</v>
      </c>
      <c r="C201" s="300"/>
      <c r="D201" s="301"/>
      <c r="E201" s="301"/>
      <c r="F201" s="301"/>
      <c r="G201" s="301"/>
      <c r="H201" s="302"/>
    </row>
    <row r="202" customFormat="false" ht="18.75" hidden="false" customHeight="true" outlineLevel="0" collapsed="false">
      <c r="A202" s="303"/>
      <c r="B202" s="304" t="s">
        <v>197</v>
      </c>
      <c r="C202" s="305"/>
      <c r="D202" s="306"/>
      <c r="E202" s="306"/>
      <c r="F202" s="306"/>
      <c r="G202" s="306"/>
      <c r="H202" s="307"/>
    </row>
    <row r="203" customFormat="false" ht="18.75" hidden="false" customHeight="true" outlineLevel="0" collapsed="false">
      <c r="A203" s="303"/>
      <c r="B203" s="304" t="s">
        <v>197</v>
      </c>
      <c r="C203" s="305"/>
      <c r="D203" s="306"/>
      <c r="E203" s="306"/>
      <c r="F203" s="306"/>
      <c r="G203" s="306"/>
      <c r="H203" s="307"/>
    </row>
    <row r="204" customFormat="false" ht="18.75" hidden="false" customHeight="true" outlineLevel="0" collapsed="false">
      <c r="A204" s="303"/>
      <c r="B204" s="304" t="s">
        <v>197</v>
      </c>
      <c r="C204" s="305"/>
      <c r="D204" s="306"/>
      <c r="E204" s="306"/>
      <c r="F204" s="306"/>
      <c r="G204" s="306"/>
      <c r="H204" s="307"/>
    </row>
    <row r="205" customFormat="false" ht="18.75" hidden="false" customHeight="true" outlineLevel="0" collapsed="false">
      <c r="A205" s="303"/>
      <c r="B205" s="304" t="s">
        <v>197</v>
      </c>
      <c r="C205" s="305"/>
      <c r="D205" s="306"/>
      <c r="E205" s="306"/>
      <c r="F205" s="306"/>
      <c r="G205" s="306"/>
      <c r="H205" s="307"/>
    </row>
    <row r="206" customFormat="false" ht="18.75" hidden="false" customHeight="true" outlineLevel="0" collapsed="false">
      <c r="A206" s="303"/>
      <c r="B206" s="304" t="s">
        <v>197</v>
      </c>
      <c r="C206" s="305"/>
      <c r="D206" s="306"/>
      <c r="E206" s="306"/>
      <c r="F206" s="306"/>
      <c r="G206" s="306"/>
      <c r="H206" s="307"/>
    </row>
    <row r="207" customFormat="false" ht="18.75" hidden="false" customHeight="true" outlineLevel="0" collapsed="false">
      <c r="A207" s="303"/>
      <c r="B207" s="304" t="s">
        <v>197</v>
      </c>
      <c r="C207" s="305"/>
      <c r="D207" s="306"/>
      <c r="E207" s="306"/>
      <c r="F207" s="306"/>
      <c r="G207" s="306"/>
      <c r="H207" s="307"/>
    </row>
    <row r="208" customFormat="false" ht="18.75" hidden="false" customHeight="true" outlineLevel="0" collapsed="false">
      <c r="A208" s="303"/>
      <c r="B208" s="304" t="s">
        <v>197</v>
      </c>
      <c r="C208" s="305"/>
      <c r="D208" s="306"/>
      <c r="E208" s="306"/>
      <c r="F208" s="306"/>
      <c r="G208" s="306"/>
      <c r="H208" s="307"/>
    </row>
    <row r="209" customFormat="false" ht="18.75" hidden="false" customHeight="true" outlineLevel="0" collapsed="false">
      <c r="A209" s="303"/>
      <c r="B209" s="304" t="s">
        <v>197</v>
      </c>
      <c r="C209" s="305"/>
      <c r="D209" s="306"/>
      <c r="E209" s="306"/>
      <c r="F209" s="306"/>
      <c r="G209" s="306"/>
      <c r="H209" s="307"/>
    </row>
    <row r="210" customFormat="false" ht="18.75" hidden="false" customHeight="true" outlineLevel="0" collapsed="false">
      <c r="A210" s="303"/>
      <c r="B210" s="304" t="s">
        <v>197</v>
      </c>
      <c r="C210" s="305"/>
      <c r="D210" s="306"/>
      <c r="E210" s="306"/>
      <c r="F210" s="306"/>
      <c r="G210" s="306"/>
      <c r="H210" s="307"/>
    </row>
    <row r="211" customFormat="false" ht="18.75" hidden="false" customHeight="true" outlineLevel="0" collapsed="false">
      <c r="A211" s="303"/>
      <c r="B211" s="304" t="s">
        <v>197</v>
      </c>
      <c r="C211" s="305"/>
      <c r="D211" s="306"/>
      <c r="E211" s="306"/>
      <c r="F211" s="306"/>
      <c r="G211" s="306"/>
      <c r="H211" s="307"/>
    </row>
    <row r="212" customFormat="false" ht="21.75" hidden="false" customHeight="true" outlineLevel="0" collapsed="false">
      <c r="A212" s="303"/>
      <c r="B212" s="304" t="s">
        <v>197</v>
      </c>
      <c r="C212" s="305"/>
      <c r="D212" s="306"/>
      <c r="E212" s="306"/>
      <c r="F212" s="306"/>
      <c r="G212" s="306"/>
      <c r="H212" s="307"/>
    </row>
    <row r="213" customFormat="false" ht="21.75" hidden="false" customHeight="true" outlineLevel="0" collapsed="false">
      <c r="A213" s="303"/>
      <c r="B213" s="304" t="s">
        <v>197</v>
      </c>
      <c r="C213" s="305"/>
      <c r="D213" s="306"/>
      <c r="E213" s="306"/>
      <c r="F213" s="306"/>
      <c r="G213" s="306"/>
      <c r="H213" s="307"/>
    </row>
    <row r="214" customFormat="false" ht="21.75" hidden="false" customHeight="true" outlineLevel="0" collapsed="false">
      <c r="A214" s="303"/>
      <c r="B214" s="304" t="s">
        <v>197</v>
      </c>
      <c r="C214" s="305"/>
      <c r="D214" s="306"/>
      <c r="E214" s="306"/>
      <c r="F214" s="306"/>
      <c r="G214" s="306"/>
      <c r="H214" s="307"/>
    </row>
    <row r="215" customFormat="false" ht="21.75" hidden="false" customHeight="true" outlineLevel="0" collapsed="false">
      <c r="A215" s="303"/>
      <c r="B215" s="304" t="s">
        <v>197</v>
      </c>
      <c r="C215" s="305"/>
      <c r="D215" s="306"/>
      <c r="E215" s="306"/>
      <c r="F215" s="306"/>
      <c r="G215" s="306"/>
      <c r="H215" s="307"/>
    </row>
    <row r="216" customFormat="false" ht="21.75" hidden="false" customHeight="true" outlineLevel="0" collapsed="false">
      <c r="A216" s="303"/>
      <c r="B216" s="304" t="s">
        <v>197</v>
      </c>
      <c r="C216" s="305"/>
      <c r="D216" s="306"/>
      <c r="E216" s="306"/>
      <c r="F216" s="306"/>
      <c r="G216" s="306"/>
      <c r="H216" s="307"/>
    </row>
    <row r="217" customFormat="false" ht="21.75" hidden="false" customHeight="true" outlineLevel="0" collapsed="false">
      <c r="A217" s="303"/>
      <c r="B217" s="304" t="s">
        <v>197</v>
      </c>
      <c r="C217" s="305"/>
      <c r="D217" s="306"/>
      <c r="E217" s="306"/>
      <c r="F217" s="306"/>
      <c r="G217" s="306"/>
      <c r="H217" s="307"/>
    </row>
    <row r="218" customFormat="false" ht="21.75" hidden="false" customHeight="true" outlineLevel="0" collapsed="false">
      <c r="A218" s="303"/>
      <c r="B218" s="304" t="s">
        <v>197</v>
      </c>
      <c r="C218" s="305"/>
      <c r="D218" s="306"/>
      <c r="E218" s="306"/>
      <c r="F218" s="306"/>
      <c r="G218" s="306"/>
      <c r="H218" s="307"/>
    </row>
    <row r="219" customFormat="false" ht="21.75" hidden="false" customHeight="true" outlineLevel="0" collapsed="false">
      <c r="A219" s="303"/>
      <c r="B219" s="304" t="s">
        <v>197</v>
      </c>
      <c r="C219" s="305"/>
      <c r="D219" s="306"/>
      <c r="E219" s="306"/>
      <c r="F219" s="306"/>
      <c r="G219" s="306"/>
      <c r="H219" s="307"/>
    </row>
    <row r="220" customFormat="false" ht="21.75" hidden="false" customHeight="true" outlineLevel="0" collapsed="false">
      <c r="A220" s="303"/>
      <c r="B220" s="304" t="s">
        <v>197</v>
      </c>
      <c r="C220" s="305"/>
      <c r="D220" s="306"/>
      <c r="E220" s="306"/>
      <c r="F220" s="306"/>
      <c r="G220" s="306"/>
      <c r="H220" s="307"/>
    </row>
    <row r="221" customFormat="false" ht="21.75" hidden="false" customHeight="true" outlineLevel="0" collapsed="false">
      <c r="A221" s="303"/>
      <c r="B221" s="304" t="s">
        <v>197</v>
      </c>
      <c r="C221" s="305"/>
      <c r="D221" s="306"/>
      <c r="E221" s="306"/>
      <c r="F221" s="306"/>
      <c r="G221" s="306"/>
      <c r="H221" s="307"/>
    </row>
    <row r="222" customFormat="false" ht="21.75" hidden="false" customHeight="true" outlineLevel="0" collapsed="false">
      <c r="A222" s="303"/>
      <c r="B222" s="304" t="s">
        <v>197</v>
      </c>
      <c r="C222" s="305"/>
      <c r="D222" s="306"/>
      <c r="E222" s="306"/>
      <c r="F222" s="306"/>
      <c r="G222" s="306"/>
      <c r="H222" s="307"/>
    </row>
    <row r="223" customFormat="false" ht="21.75" hidden="false" customHeight="true" outlineLevel="0" collapsed="false">
      <c r="A223" s="303"/>
      <c r="B223" s="304" t="s">
        <v>197</v>
      </c>
      <c r="C223" s="305"/>
      <c r="D223" s="306"/>
      <c r="E223" s="306"/>
      <c r="F223" s="306"/>
      <c r="G223" s="306"/>
      <c r="H223" s="307"/>
    </row>
    <row r="224" customFormat="false" ht="21.75" hidden="false" customHeight="true" outlineLevel="0" collapsed="false">
      <c r="A224" s="303"/>
      <c r="B224" s="304" t="s">
        <v>197</v>
      </c>
      <c r="C224" s="305"/>
      <c r="D224" s="306"/>
      <c r="E224" s="306"/>
      <c r="F224" s="306"/>
      <c r="G224" s="306"/>
      <c r="H224" s="307"/>
    </row>
    <row r="225" customFormat="false" ht="21.75" hidden="false" customHeight="true" outlineLevel="0" collapsed="false">
      <c r="A225" s="303"/>
      <c r="B225" s="304" t="s">
        <v>197</v>
      </c>
      <c r="C225" s="305"/>
      <c r="D225" s="306"/>
      <c r="E225" s="306"/>
      <c r="F225" s="306"/>
      <c r="G225" s="306"/>
      <c r="H225" s="307"/>
    </row>
    <row r="226" customFormat="false" ht="21.75" hidden="false" customHeight="true" outlineLevel="0" collapsed="false">
      <c r="A226" s="303"/>
      <c r="B226" s="304" t="s">
        <v>197</v>
      </c>
      <c r="C226" s="305"/>
      <c r="D226" s="306"/>
      <c r="E226" s="306"/>
      <c r="F226" s="306"/>
      <c r="G226" s="306"/>
      <c r="H226" s="307"/>
    </row>
    <row r="227" customFormat="false" ht="21.75" hidden="false" customHeight="true" outlineLevel="0" collapsed="false">
      <c r="A227" s="303"/>
      <c r="B227" s="304" t="s">
        <v>197</v>
      </c>
      <c r="C227" s="305"/>
      <c r="D227" s="306"/>
      <c r="E227" s="306"/>
      <c r="F227" s="306"/>
      <c r="G227" s="306"/>
      <c r="H227" s="307"/>
    </row>
    <row r="228" customFormat="false" ht="21.75" hidden="false" customHeight="true" outlineLevel="0" collapsed="false">
      <c r="A228" s="303"/>
      <c r="B228" s="304" t="s">
        <v>197</v>
      </c>
      <c r="C228" s="305"/>
      <c r="D228" s="306"/>
      <c r="E228" s="306"/>
      <c r="F228" s="306"/>
      <c r="G228" s="306"/>
      <c r="H228" s="307"/>
    </row>
    <row r="229" customFormat="false" ht="21.75" hidden="false" customHeight="true" outlineLevel="0" collapsed="false">
      <c r="A229" s="303"/>
      <c r="B229" s="304" t="s">
        <v>197</v>
      </c>
      <c r="C229" s="305"/>
      <c r="D229" s="306"/>
      <c r="E229" s="306"/>
      <c r="F229" s="306"/>
      <c r="G229" s="306"/>
      <c r="H229" s="307"/>
    </row>
    <row r="230" customFormat="false" ht="21.75" hidden="false" customHeight="true" outlineLevel="0" collapsed="false">
      <c r="A230" s="303"/>
      <c r="B230" s="304" t="s">
        <v>197</v>
      </c>
      <c r="C230" s="305"/>
      <c r="D230" s="306"/>
      <c r="E230" s="306"/>
      <c r="F230" s="306"/>
      <c r="G230" s="306"/>
      <c r="H230" s="307"/>
    </row>
    <row r="231" customFormat="false" ht="21.75" hidden="false" customHeight="true" outlineLevel="0" collapsed="false">
      <c r="A231" s="303"/>
      <c r="B231" s="304" t="s">
        <v>197</v>
      </c>
      <c r="C231" s="305"/>
      <c r="D231" s="306"/>
      <c r="E231" s="306"/>
      <c r="F231" s="306"/>
      <c r="G231" s="306"/>
      <c r="H231" s="307"/>
    </row>
    <row r="232" customFormat="false" ht="21.75" hidden="false" customHeight="true" outlineLevel="0" collapsed="false">
      <c r="A232" s="303"/>
      <c r="B232" s="304" t="s">
        <v>197</v>
      </c>
      <c r="C232" s="305"/>
      <c r="D232" s="306"/>
      <c r="E232" s="306"/>
      <c r="F232" s="306"/>
      <c r="G232" s="306"/>
      <c r="H232" s="307"/>
    </row>
    <row r="233" customFormat="false" ht="21.75" hidden="false" customHeight="true" outlineLevel="0" collapsed="false">
      <c r="A233" s="303"/>
      <c r="B233" s="304" t="s">
        <v>197</v>
      </c>
      <c r="C233" s="305"/>
      <c r="D233" s="306"/>
      <c r="E233" s="306"/>
      <c r="F233" s="306"/>
      <c r="G233" s="306"/>
      <c r="H233" s="307"/>
    </row>
    <row r="234" customFormat="false" ht="21.75" hidden="false" customHeight="true" outlineLevel="0" collapsed="false">
      <c r="A234" s="303"/>
      <c r="B234" s="304" t="s">
        <v>197</v>
      </c>
      <c r="C234" s="305"/>
      <c r="D234" s="306"/>
      <c r="E234" s="306"/>
      <c r="F234" s="306"/>
      <c r="G234" s="306"/>
      <c r="H234" s="307"/>
    </row>
    <row r="235" customFormat="false" ht="21.75" hidden="false" customHeight="true" outlineLevel="0" collapsed="false">
      <c r="A235" s="303"/>
      <c r="B235" s="304" t="s">
        <v>197</v>
      </c>
      <c r="C235" s="305"/>
      <c r="D235" s="306"/>
      <c r="E235" s="306"/>
      <c r="F235" s="306"/>
      <c r="G235" s="306"/>
      <c r="H235" s="307"/>
    </row>
    <row r="236" customFormat="false" ht="21.75" hidden="false" customHeight="true" outlineLevel="0" collapsed="false">
      <c r="A236" s="303"/>
      <c r="B236" s="304" t="s">
        <v>197</v>
      </c>
      <c r="C236" s="305"/>
      <c r="D236" s="306"/>
      <c r="E236" s="306"/>
      <c r="F236" s="306"/>
      <c r="G236" s="306"/>
      <c r="H236" s="307"/>
    </row>
    <row r="237" customFormat="false" ht="21.75" hidden="false" customHeight="true" outlineLevel="0" collapsed="false">
      <c r="A237" s="303"/>
      <c r="B237" s="304" t="s">
        <v>197</v>
      </c>
      <c r="C237" s="305"/>
      <c r="D237" s="306"/>
      <c r="E237" s="306"/>
      <c r="F237" s="306"/>
      <c r="G237" s="306"/>
      <c r="H237" s="307"/>
    </row>
    <row r="238" customFormat="false" ht="21.75" hidden="false" customHeight="true" outlineLevel="0" collapsed="false">
      <c r="A238" s="303"/>
      <c r="B238" s="304" t="s">
        <v>197</v>
      </c>
      <c r="C238" s="305"/>
      <c r="D238" s="306"/>
      <c r="E238" s="306"/>
      <c r="F238" s="306"/>
      <c r="G238" s="306"/>
      <c r="H238" s="307"/>
    </row>
    <row r="239" customFormat="false" ht="21.75" hidden="false" customHeight="true" outlineLevel="0" collapsed="false">
      <c r="A239" s="303"/>
      <c r="B239" s="304" t="s">
        <v>197</v>
      </c>
      <c r="C239" s="305"/>
      <c r="D239" s="306"/>
      <c r="E239" s="306"/>
      <c r="F239" s="306"/>
      <c r="G239" s="306"/>
      <c r="H239" s="307"/>
    </row>
    <row r="240" customFormat="false" ht="21.75" hidden="false" customHeight="true" outlineLevel="0" collapsed="false">
      <c r="A240" s="303"/>
      <c r="B240" s="304" t="s">
        <v>197</v>
      </c>
      <c r="C240" s="305"/>
      <c r="D240" s="306"/>
      <c r="E240" s="306"/>
      <c r="F240" s="306"/>
      <c r="G240" s="306"/>
      <c r="H240" s="307"/>
    </row>
    <row r="241" customFormat="false" ht="21.75" hidden="false" customHeight="true" outlineLevel="0" collapsed="false">
      <c r="A241" s="303"/>
      <c r="B241" s="304" t="s">
        <v>197</v>
      </c>
      <c r="C241" s="305"/>
      <c r="D241" s="306"/>
      <c r="E241" s="306"/>
      <c r="F241" s="306"/>
      <c r="G241" s="306"/>
      <c r="H241" s="307"/>
    </row>
    <row r="242" customFormat="false" ht="21.75" hidden="false" customHeight="true" outlineLevel="0" collapsed="false">
      <c r="A242" s="303"/>
      <c r="B242" s="304" t="s">
        <v>197</v>
      </c>
      <c r="C242" s="305"/>
      <c r="D242" s="306"/>
      <c r="E242" s="306"/>
      <c r="F242" s="306"/>
      <c r="G242" s="306"/>
      <c r="H242" s="307"/>
    </row>
    <row r="243" customFormat="false" ht="21.75" hidden="false" customHeight="true" outlineLevel="0" collapsed="false">
      <c r="A243" s="303"/>
      <c r="B243" s="304" t="s">
        <v>197</v>
      </c>
      <c r="C243" s="305"/>
      <c r="D243" s="306"/>
      <c r="E243" s="306"/>
      <c r="F243" s="306"/>
      <c r="G243" s="306"/>
      <c r="H243" s="307"/>
    </row>
    <row r="244" customFormat="false" ht="21.75" hidden="false" customHeight="true" outlineLevel="0" collapsed="false">
      <c r="A244" s="303"/>
      <c r="B244" s="304" t="s">
        <v>197</v>
      </c>
      <c r="C244" s="305"/>
      <c r="D244" s="306"/>
      <c r="E244" s="306"/>
      <c r="F244" s="306"/>
      <c r="G244" s="306"/>
      <c r="H244" s="307"/>
    </row>
    <row r="245" customFormat="false" ht="21.75" hidden="false" customHeight="true" outlineLevel="0" collapsed="false">
      <c r="A245" s="303"/>
      <c r="B245" s="304" t="s">
        <v>197</v>
      </c>
      <c r="C245" s="305"/>
      <c r="D245" s="306"/>
      <c r="E245" s="306"/>
      <c r="F245" s="306"/>
      <c r="G245" s="306"/>
      <c r="H245" s="307"/>
    </row>
    <row r="246" customFormat="false" ht="21.75" hidden="false" customHeight="true" outlineLevel="0" collapsed="false">
      <c r="A246" s="303"/>
      <c r="B246" s="304" t="s">
        <v>197</v>
      </c>
      <c r="C246" s="305"/>
      <c r="D246" s="306"/>
      <c r="E246" s="306"/>
      <c r="F246" s="306"/>
      <c r="G246" s="306"/>
      <c r="H246" s="307"/>
    </row>
    <row r="247" customFormat="false" ht="21.75" hidden="false" customHeight="true" outlineLevel="0" collapsed="false">
      <c r="A247" s="303"/>
      <c r="B247" s="304" t="s">
        <v>197</v>
      </c>
      <c r="C247" s="305"/>
      <c r="D247" s="306"/>
      <c r="E247" s="306"/>
      <c r="F247" s="306"/>
      <c r="G247" s="306"/>
      <c r="H247" s="307"/>
    </row>
    <row r="248" customFormat="false" ht="21.75" hidden="false" customHeight="true" outlineLevel="0" collapsed="false">
      <c r="A248" s="303"/>
      <c r="B248" s="304" t="s">
        <v>197</v>
      </c>
      <c r="C248" s="305"/>
      <c r="D248" s="306"/>
      <c r="E248" s="306"/>
      <c r="F248" s="306"/>
      <c r="G248" s="306"/>
      <c r="H248" s="307"/>
    </row>
    <row r="249" customFormat="false" ht="21.75" hidden="false" customHeight="true" outlineLevel="0" collapsed="false">
      <c r="A249" s="303"/>
      <c r="B249" s="304" t="s">
        <v>197</v>
      </c>
      <c r="C249" s="305"/>
      <c r="D249" s="306"/>
      <c r="E249" s="306"/>
      <c r="F249" s="306"/>
      <c r="G249" s="306"/>
      <c r="H249" s="307"/>
    </row>
    <row r="250" customFormat="false" ht="21.75" hidden="false" customHeight="true" outlineLevel="0" collapsed="false">
      <c r="A250" s="303"/>
      <c r="B250" s="304" t="s">
        <v>197</v>
      </c>
      <c r="C250" s="305"/>
      <c r="D250" s="306"/>
      <c r="E250" s="306"/>
      <c r="F250" s="306"/>
      <c r="G250" s="306"/>
      <c r="H250" s="307"/>
    </row>
    <row r="251" customFormat="false" ht="18.75" hidden="false" customHeight="true" outlineLevel="0" collapsed="false">
      <c r="A251" s="303"/>
      <c r="B251" s="304" t="s">
        <v>197</v>
      </c>
      <c r="C251" s="305"/>
      <c r="D251" s="306"/>
      <c r="E251" s="306"/>
      <c r="F251" s="306"/>
      <c r="G251" s="306"/>
      <c r="H251" s="307"/>
    </row>
    <row r="252" customFormat="false" ht="18.75" hidden="false" customHeight="true" outlineLevel="0" collapsed="false">
      <c r="A252" s="303"/>
      <c r="B252" s="304" t="s">
        <v>197</v>
      </c>
      <c r="C252" s="305"/>
      <c r="D252" s="306"/>
      <c r="E252" s="306"/>
      <c r="F252" s="306"/>
      <c r="G252" s="306"/>
      <c r="H252" s="307"/>
    </row>
    <row r="253" customFormat="false" ht="18.75" hidden="false" customHeight="true" outlineLevel="0" collapsed="false">
      <c r="A253" s="303"/>
      <c r="B253" s="304" t="s">
        <v>197</v>
      </c>
      <c r="C253" s="305"/>
      <c r="D253" s="306"/>
      <c r="E253" s="306"/>
      <c r="F253" s="306"/>
      <c r="G253" s="306"/>
      <c r="H253" s="307"/>
    </row>
    <row r="254" customFormat="false" ht="18.75" hidden="false" customHeight="true" outlineLevel="0" collapsed="false">
      <c r="A254" s="303"/>
      <c r="B254" s="304" t="s">
        <v>197</v>
      </c>
      <c r="C254" s="305"/>
      <c r="D254" s="306"/>
      <c r="E254" s="306"/>
      <c r="F254" s="306"/>
      <c r="G254" s="306"/>
      <c r="H254" s="307"/>
    </row>
    <row r="255" customFormat="false" ht="18.75" hidden="false" customHeight="true" outlineLevel="0" collapsed="false">
      <c r="A255" s="303"/>
      <c r="B255" s="304" t="s">
        <v>197</v>
      </c>
      <c r="C255" s="305"/>
      <c r="D255" s="306"/>
      <c r="E255" s="306"/>
      <c r="F255" s="306"/>
      <c r="G255" s="306"/>
      <c r="H255" s="307"/>
    </row>
    <row r="256" customFormat="false" ht="18.75" hidden="false" customHeight="true" outlineLevel="0" collapsed="false">
      <c r="A256" s="303"/>
      <c r="B256" s="304" t="s">
        <v>197</v>
      </c>
      <c r="C256" s="305"/>
      <c r="D256" s="306"/>
      <c r="E256" s="306"/>
      <c r="F256" s="306"/>
      <c r="G256" s="306"/>
      <c r="H256" s="307"/>
    </row>
    <row r="257" customFormat="false" ht="18.75" hidden="false" customHeight="true" outlineLevel="0" collapsed="false">
      <c r="A257" s="303"/>
      <c r="B257" s="304" t="s">
        <v>197</v>
      </c>
      <c r="C257" s="305"/>
      <c r="D257" s="306"/>
      <c r="E257" s="306"/>
      <c r="F257" s="306"/>
      <c r="G257" s="306"/>
      <c r="H257" s="307"/>
    </row>
    <row r="258" customFormat="false" ht="18.75" hidden="false" customHeight="true" outlineLevel="0" collapsed="false">
      <c r="A258" s="303"/>
      <c r="B258" s="304" t="s">
        <v>197</v>
      </c>
      <c r="C258" s="305"/>
      <c r="D258" s="306"/>
      <c r="E258" s="306"/>
      <c r="F258" s="306"/>
      <c r="G258" s="306"/>
      <c r="H258" s="307"/>
    </row>
    <row r="259" customFormat="false" ht="18.75" hidden="false" customHeight="true" outlineLevel="0" collapsed="false">
      <c r="A259" s="303"/>
      <c r="B259" s="304" t="s">
        <v>197</v>
      </c>
      <c r="C259" s="305"/>
      <c r="D259" s="306"/>
      <c r="E259" s="306"/>
      <c r="F259" s="306"/>
      <c r="G259" s="306"/>
      <c r="H259" s="307"/>
    </row>
    <row r="260" customFormat="false" ht="18.75" hidden="false" customHeight="true" outlineLevel="0" collapsed="false">
      <c r="A260" s="303"/>
      <c r="B260" s="304" t="s">
        <v>197</v>
      </c>
      <c r="C260" s="305"/>
      <c r="D260" s="306"/>
      <c r="E260" s="306"/>
      <c r="F260" s="306"/>
      <c r="G260" s="306"/>
      <c r="H260" s="307"/>
    </row>
    <row r="261" customFormat="false" ht="18.75" hidden="false" customHeight="true" outlineLevel="0" collapsed="false">
      <c r="A261" s="303"/>
      <c r="B261" s="304" t="s">
        <v>197</v>
      </c>
      <c r="C261" s="305"/>
      <c r="D261" s="306"/>
      <c r="E261" s="306"/>
      <c r="F261" s="306"/>
      <c r="G261" s="306"/>
      <c r="H261" s="307"/>
    </row>
    <row r="262" customFormat="false" ht="18.75" hidden="false" customHeight="true" outlineLevel="0" collapsed="false">
      <c r="A262" s="303"/>
      <c r="B262" s="304" t="s">
        <v>197</v>
      </c>
      <c r="C262" s="305"/>
      <c r="D262" s="306"/>
      <c r="E262" s="306"/>
      <c r="F262" s="306"/>
      <c r="G262" s="306"/>
      <c r="H262" s="307"/>
    </row>
    <row r="263" customFormat="false" ht="18.75" hidden="false" customHeight="true" outlineLevel="0" collapsed="false">
      <c r="A263" s="303"/>
      <c r="B263" s="304" t="s">
        <v>197</v>
      </c>
      <c r="C263" s="305"/>
      <c r="D263" s="306"/>
      <c r="E263" s="306"/>
      <c r="F263" s="306"/>
      <c r="G263" s="306"/>
      <c r="H263" s="307"/>
    </row>
    <row r="264" customFormat="false" ht="18.75" hidden="false" customHeight="true" outlineLevel="0" collapsed="false">
      <c r="A264" s="303"/>
      <c r="B264" s="304" t="s">
        <v>197</v>
      </c>
      <c r="C264" s="305"/>
      <c r="D264" s="306"/>
      <c r="E264" s="306"/>
      <c r="F264" s="306"/>
      <c r="G264" s="306"/>
      <c r="H264" s="307"/>
    </row>
    <row r="265" customFormat="false" ht="18.75" hidden="false" customHeight="true" outlineLevel="0" collapsed="false">
      <c r="A265" s="303"/>
      <c r="B265" s="304" t="s">
        <v>197</v>
      </c>
      <c r="C265" s="305"/>
      <c r="D265" s="306"/>
      <c r="E265" s="306"/>
      <c r="F265" s="306"/>
      <c r="G265" s="306"/>
      <c r="H265" s="307"/>
    </row>
    <row r="266" customFormat="false" ht="18.75" hidden="false" customHeight="true" outlineLevel="0" collapsed="false">
      <c r="A266" s="303"/>
      <c r="B266" s="304" t="s">
        <v>197</v>
      </c>
      <c r="C266" s="305"/>
      <c r="D266" s="306"/>
      <c r="E266" s="306"/>
      <c r="F266" s="306"/>
      <c r="G266" s="306"/>
      <c r="H266" s="307"/>
    </row>
    <row r="267" customFormat="false" ht="18.75" hidden="false" customHeight="true" outlineLevel="0" collapsed="false">
      <c r="A267" s="303"/>
      <c r="B267" s="304" t="s">
        <v>197</v>
      </c>
      <c r="C267" s="305"/>
      <c r="D267" s="306"/>
      <c r="E267" s="306"/>
      <c r="F267" s="306"/>
      <c r="G267" s="306"/>
      <c r="H267" s="307"/>
    </row>
    <row r="268" customFormat="false" ht="18.75" hidden="false" customHeight="true" outlineLevel="0" collapsed="false">
      <c r="A268" s="303"/>
      <c r="B268" s="304" t="s">
        <v>197</v>
      </c>
      <c r="C268" s="305"/>
      <c r="D268" s="306"/>
      <c r="E268" s="306"/>
      <c r="F268" s="306"/>
      <c r="G268" s="306"/>
      <c r="H268" s="307"/>
    </row>
    <row r="269" customFormat="false" ht="18.75" hidden="false" customHeight="true" outlineLevel="0" collapsed="false">
      <c r="A269" s="303"/>
      <c r="B269" s="304" t="s">
        <v>197</v>
      </c>
      <c r="C269" s="305"/>
      <c r="D269" s="306"/>
      <c r="E269" s="306"/>
      <c r="F269" s="306"/>
      <c r="G269" s="306"/>
      <c r="H269" s="307"/>
    </row>
    <row r="270" customFormat="false" ht="18.75" hidden="false" customHeight="true" outlineLevel="0" collapsed="false">
      <c r="A270" s="303"/>
      <c r="B270" s="304" t="s">
        <v>197</v>
      </c>
      <c r="C270" s="305"/>
      <c r="D270" s="306"/>
      <c r="E270" s="306"/>
      <c r="F270" s="306"/>
      <c r="G270" s="306"/>
      <c r="H270" s="307"/>
    </row>
    <row r="271" customFormat="false" ht="18.75" hidden="false" customHeight="true" outlineLevel="0" collapsed="false">
      <c r="A271" s="303"/>
      <c r="B271" s="304" t="s">
        <v>197</v>
      </c>
      <c r="C271" s="305"/>
      <c r="D271" s="306"/>
      <c r="E271" s="306"/>
      <c r="F271" s="306"/>
      <c r="G271" s="306"/>
      <c r="H271" s="307"/>
    </row>
    <row r="272" customFormat="false" ht="18.75" hidden="false" customHeight="true" outlineLevel="0" collapsed="false">
      <c r="A272" s="303"/>
      <c r="B272" s="304" t="s">
        <v>197</v>
      </c>
      <c r="C272" s="305"/>
      <c r="D272" s="306"/>
      <c r="E272" s="306"/>
      <c r="F272" s="306"/>
      <c r="G272" s="306"/>
      <c r="H272" s="307"/>
    </row>
    <row r="273" customFormat="false" ht="18.75" hidden="false" customHeight="true" outlineLevel="0" collapsed="false">
      <c r="A273" s="303"/>
      <c r="B273" s="304" t="s">
        <v>197</v>
      </c>
      <c r="C273" s="305"/>
      <c r="D273" s="306"/>
      <c r="E273" s="306"/>
      <c r="F273" s="306"/>
      <c r="G273" s="306"/>
      <c r="H273" s="307"/>
    </row>
    <row r="274" customFormat="false" ht="18.75" hidden="false" customHeight="true" outlineLevel="0" collapsed="false">
      <c r="A274" s="303"/>
      <c r="B274" s="304" t="s">
        <v>197</v>
      </c>
      <c r="C274" s="305"/>
      <c r="D274" s="306"/>
      <c r="E274" s="306"/>
      <c r="F274" s="306"/>
      <c r="G274" s="306"/>
      <c r="H274" s="307"/>
    </row>
    <row r="275" customFormat="false" ht="18.75" hidden="false" customHeight="true" outlineLevel="0" collapsed="false">
      <c r="A275" s="303"/>
      <c r="B275" s="304" t="s">
        <v>197</v>
      </c>
      <c r="C275" s="305"/>
      <c r="D275" s="306"/>
      <c r="E275" s="306"/>
      <c r="F275" s="306"/>
      <c r="G275" s="306"/>
      <c r="H275" s="307"/>
    </row>
    <row r="276" customFormat="false" ht="18.75" hidden="false" customHeight="true" outlineLevel="0" collapsed="false">
      <c r="A276" s="303"/>
      <c r="B276" s="304" t="s">
        <v>197</v>
      </c>
      <c r="C276" s="305"/>
      <c r="D276" s="306"/>
      <c r="E276" s="306"/>
      <c r="F276" s="306"/>
      <c r="G276" s="306"/>
      <c r="H276" s="307"/>
    </row>
    <row r="277" customFormat="false" ht="18.75" hidden="false" customHeight="true" outlineLevel="0" collapsed="false">
      <c r="A277" s="303"/>
      <c r="B277" s="304" t="s">
        <v>197</v>
      </c>
      <c r="C277" s="305"/>
      <c r="D277" s="306"/>
      <c r="E277" s="306"/>
      <c r="F277" s="306"/>
      <c r="G277" s="306"/>
      <c r="H277" s="307"/>
    </row>
    <row r="278" customFormat="false" ht="18.75" hidden="false" customHeight="true" outlineLevel="0" collapsed="false">
      <c r="A278" s="303"/>
      <c r="B278" s="304" t="s">
        <v>197</v>
      </c>
      <c r="C278" s="305"/>
      <c r="D278" s="306"/>
      <c r="E278" s="306"/>
      <c r="F278" s="306"/>
      <c r="G278" s="306"/>
      <c r="H278" s="307"/>
    </row>
    <row r="279" customFormat="false" ht="18.75" hidden="false" customHeight="true" outlineLevel="0" collapsed="false">
      <c r="A279" s="303"/>
      <c r="B279" s="304" t="s">
        <v>197</v>
      </c>
      <c r="C279" s="305"/>
      <c r="D279" s="306"/>
      <c r="E279" s="306"/>
      <c r="F279" s="306"/>
      <c r="G279" s="306"/>
      <c r="H279" s="307"/>
    </row>
    <row r="280" customFormat="false" ht="18.75" hidden="false" customHeight="true" outlineLevel="0" collapsed="false">
      <c r="A280" s="303"/>
      <c r="B280" s="304" t="s">
        <v>197</v>
      </c>
      <c r="C280" s="305"/>
      <c r="D280" s="306"/>
      <c r="E280" s="306"/>
      <c r="F280" s="306"/>
      <c r="G280" s="306"/>
      <c r="H280" s="307"/>
    </row>
    <row r="281" customFormat="false" ht="18.75" hidden="false" customHeight="true" outlineLevel="0" collapsed="false">
      <c r="A281" s="303"/>
      <c r="B281" s="304" t="s">
        <v>197</v>
      </c>
      <c r="C281" s="305"/>
      <c r="D281" s="306"/>
      <c r="E281" s="306"/>
      <c r="F281" s="306"/>
      <c r="G281" s="306"/>
      <c r="H281" s="307"/>
    </row>
    <row r="282" customFormat="false" ht="18.75" hidden="false" customHeight="true" outlineLevel="0" collapsed="false">
      <c r="A282" s="303"/>
      <c r="B282" s="304" t="s">
        <v>197</v>
      </c>
      <c r="C282" s="305"/>
      <c r="D282" s="306"/>
      <c r="E282" s="306"/>
      <c r="F282" s="306"/>
      <c r="G282" s="306"/>
      <c r="H282" s="307"/>
    </row>
    <row r="283" customFormat="false" ht="18.75" hidden="false" customHeight="true" outlineLevel="0" collapsed="false">
      <c r="A283" s="303"/>
      <c r="B283" s="304" t="s">
        <v>197</v>
      </c>
      <c r="C283" s="305"/>
      <c r="D283" s="306"/>
      <c r="E283" s="306"/>
      <c r="F283" s="306"/>
      <c r="G283" s="306"/>
      <c r="H283" s="307"/>
    </row>
    <row r="284" customFormat="false" ht="18.75" hidden="false" customHeight="true" outlineLevel="0" collapsed="false">
      <c r="A284" s="303"/>
      <c r="B284" s="304" t="s">
        <v>197</v>
      </c>
      <c r="C284" s="305"/>
      <c r="D284" s="306"/>
      <c r="E284" s="306"/>
      <c r="F284" s="306"/>
      <c r="G284" s="306"/>
      <c r="H284" s="307"/>
    </row>
    <row r="285" customFormat="false" ht="18.75" hidden="false" customHeight="true" outlineLevel="0" collapsed="false">
      <c r="A285" s="303"/>
      <c r="B285" s="304" t="s">
        <v>197</v>
      </c>
      <c r="C285" s="305"/>
      <c r="D285" s="306"/>
      <c r="E285" s="306"/>
      <c r="F285" s="306"/>
      <c r="G285" s="306"/>
      <c r="H285" s="307"/>
    </row>
    <row r="286" customFormat="false" ht="18.75" hidden="false" customHeight="true" outlineLevel="0" collapsed="false">
      <c r="A286" s="303"/>
      <c r="B286" s="304" t="s">
        <v>197</v>
      </c>
      <c r="C286" s="305"/>
      <c r="D286" s="306"/>
      <c r="E286" s="306"/>
      <c r="F286" s="306"/>
      <c r="G286" s="306"/>
      <c r="H286" s="307"/>
    </row>
    <row r="287" customFormat="false" ht="18.75" hidden="false" customHeight="true" outlineLevel="0" collapsed="false">
      <c r="A287" s="303"/>
      <c r="B287" s="304" t="s">
        <v>197</v>
      </c>
      <c r="C287" s="305"/>
      <c r="D287" s="306"/>
      <c r="E287" s="306"/>
      <c r="F287" s="306"/>
      <c r="G287" s="306"/>
      <c r="H287" s="307"/>
    </row>
    <row r="288" customFormat="false" ht="18.75" hidden="false" customHeight="true" outlineLevel="0" collapsed="false">
      <c r="A288" s="303"/>
      <c r="B288" s="304" t="s">
        <v>197</v>
      </c>
      <c r="C288" s="305"/>
      <c r="D288" s="306"/>
      <c r="E288" s="306"/>
      <c r="F288" s="306"/>
      <c r="G288" s="306"/>
      <c r="H288" s="307"/>
    </row>
    <row r="289" customFormat="false" ht="18.75" hidden="false" customHeight="true" outlineLevel="0" collapsed="false">
      <c r="A289" s="303"/>
      <c r="B289" s="304" t="s">
        <v>197</v>
      </c>
      <c r="C289" s="305"/>
      <c r="D289" s="306"/>
      <c r="E289" s="306"/>
      <c r="F289" s="306"/>
      <c r="G289" s="306"/>
      <c r="H289" s="307"/>
    </row>
    <row r="290" customFormat="false" ht="18.75" hidden="false" customHeight="true" outlineLevel="0" collapsed="false">
      <c r="A290" s="303"/>
      <c r="B290" s="304" t="s">
        <v>197</v>
      </c>
      <c r="C290" s="305"/>
      <c r="D290" s="306"/>
      <c r="E290" s="306"/>
      <c r="F290" s="306"/>
      <c r="G290" s="306"/>
      <c r="H290" s="307"/>
    </row>
    <row r="291" customFormat="false" ht="18.75" hidden="false" customHeight="true" outlineLevel="0" collapsed="false">
      <c r="A291" s="303"/>
      <c r="B291" s="304" t="s">
        <v>197</v>
      </c>
      <c r="C291" s="305"/>
      <c r="D291" s="306"/>
      <c r="E291" s="306"/>
      <c r="F291" s="306"/>
      <c r="G291" s="306"/>
      <c r="H291" s="307"/>
    </row>
    <row r="292" customFormat="false" ht="18.75" hidden="false" customHeight="true" outlineLevel="0" collapsed="false">
      <c r="A292" s="303"/>
      <c r="B292" s="304" t="s">
        <v>197</v>
      </c>
      <c r="C292" s="305"/>
      <c r="D292" s="306"/>
      <c r="E292" s="306"/>
      <c r="F292" s="306"/>
      <c r="G292" s="306"/>
      <c r="H292" s="307"/>
    </row>
    <row r="293" customFormat="false" ht="18.75" hidden="false" customHeight="true" outlineLevel="0" collapsed="false">
      <c r="A293" s="303"/>
      <c r="B293" s="304" t="s">
        <v>197</v>
      </c>
      <c r="C293" s="305"/>
      <c r="D293" s="306"/>
      <c r="E293" s="306"/>
      <c r="F293" s="306"/>
      <c r="G293" s="306"/>
      <c r="H293" s="307"/>
    </row>
    <row r="294" customFormat="false" ht="18.75" hidden="false" customHeight="true" outlineLevel="0" collapsed="false">
      <c r="A294" s="303"/>
      <c r="B294" s="304" t="s">
        <v>197</v>
      </c>
      <c r="C294" s="305"/>
      <c r="D294" s="306"/>
      <c r="E294" s="306"/>
      <c r="F294" s="306"/>
      <c r="G294" s="306"/>
      <c r="H294" s="307"/>
    </row>
    <row r="295" customFormat="false" ht="18.75" hidden="false" customHeight="true" outlineLevel="0" collapsed="false">
      <c r="A295" s="303"/>
      <c r="B295" s="304" t="s">
        <v>197</v>
      </c>
      <c r="C295" s="305"/>
      <c r="D295" s="306"/>
      <c r="E295" s="306"/>
      <c r="F295" s="306"/>
      <c r="G295" s="306"/>
      <c r="H295" s="307"/>
    </row>
    <row r="296" customFormat="false" ht="18.75" hidden="false" customHeight="true" outlineLevel="0" collapsed="false">
      <c r="A296" s="303"/>
      <c r="B296" s="304" t="s">
        <v>197</v>
      </c>
      <c r="C296" s="305"/>
      <c r="D296" s="306"/>
      <c r="E296" s="306"/>
      <c r="F296" s="306"/>
      <c r="G296" s="306"/>
      <c r="H296" s="307"/>
    </row>
    <row r="297" customFormat="false" ht="18.75" hidden="false" customHeight="true" outlineLevel="0" collapsed="false">
      <c r="A297" s="303"/>
      <c r="B297" s="304" t="s">
        <v>197</v>
      </c>
      <c r="C297" s="305"/>
      <c r="D297" s="306"/>
      <c r="E297" s="306"/>
      <c r="F297" s="306"/>
      <c r="G297" s="306"/>
      <c r="H297" s="307"/>
    </row>
    <row r="298" customFormat="false" ht="18.75" hidden="false" customHeight="true" outlineLevel="0" collapsed="false">
      <c r="A298" s="303"/>
      <c r="B298" s="304" t="s">
        <v>197</v>
      </c>
      <c r="C298" s="305"/>
      <c r="D298" s="306"/>
      <c r="E298" s="306"/>
      <c r="F298" s="306"/>
      <c r="G298" s="306"/>
      <c r="H298" s="307"/>
    </row>
    <row r="299" customFormat="false" ht="18.75" hidden="false" customHeight="true" outlineLevel="0" collapsed="false">
      <c r="A299" s="303"/>
      <c r="B299" s="304" t="s">
        <v>197</v>
      </c>
      <c r="C299" s="305"/>
      <c r="D299" s="306"/>
      <c r="E299" s="306"/>
      <c r="F299" s="306"/>
      <c r="G299" s="306"/>
      <c r="H299" s="307"/>
    </row>
    <row r="300" customFormat="false" ht="18.75" hidden="false" customHeight="true" outlineLevel="0" collapsed="false">
      <c r="A300" s="303"/>
      <c r="B300" s="304" t="s">
        <v>197</v>
      </c>
      <c r="C300" s="305"/>
      <c r="D300" s="306"/>
      <c r="E300" s="306"/>
      <c r="F300" s="306"/>
      <c r="G300" s="306"/>
      <c r="H300" s="307"/>
    </row>
    <row r="301" customFormat="false" ht="18.75" hidden="false" customHeight="true" outlineLevel="0" collapsed="false">
      <c r="A301" s="303"/>
      <c r="B301" s="304" t="s">
        <v>197</v>
      </c>
      <c r="C301" s="305"/>
      <c r="D301" s="306"/>
      <c r="E301" s="306"/>
      <c r="F301" s="306"/>
      <c r="G301" s="306"/>
      <c r="H301" s="307"/>
    </row>
    <row r="302" customFormat="false" ht="18.75" hidden="false" customHeight="true" outlineLevel="0" collapsed="false">
      <c r="A302" s="303"/>
      <c r="B302" s="304" t="s">
        <v>197</v>
      </c>
      <c r="C302" s="305"/>
      <c r="D302" s="306"/>
      <c r="E302" s="306"/>
      <c r="F302" s="306"/>
      <c r="G302" s="306"/>
      <c r="H302" s="307"/>
    </row>
    <row r="303" customFormat="false" ht="18.75" hidden="false" customHeight="true" outlineLevel="0" collapsed="false">
      <c r="A303" s="303"/>
      <c r="B303" s="304" t="s">
        <v>197</v>
      </c>
      <c r="C303" s="305"/>
      <c r="D303" s="306"/>
      <c r="E303" s="306"/>
      <c r="F303" s="306"/>
      <c r="G303" s="306"/>
      <c r="H303" s="307"/>
    </row>
    <row r="304" customFormat="false" ht="18.75" hidden="false" customHeight="true" outlineLevel="0" collapsed="false">
      <c r="A304" s="303"/>
      <c r="B304" s="304" t="s">
        <v>197</v>
      </c>
      <c r="C304" s="305"/>
      <c r="D304" s="306"/>
      <c r="E304" s="306"/>
      <c r="F304" s="306"/>
      <c r="G304" s="306"/>
      <c r="H304" s="307"/>
    </row>
    <row r="305" customFormat="false" ht="18.75" hidden="false" customHeight="true" outlineLevel="0" collapsed="false">
      <c r="A305" s="303"/>
      <c r="B305" s="304" t="s">
        <v>197</v>
      </c>
      <c r="C305" s="305"/>
      <c r="D305" s="306"/>
      <c r="E305" s="306"/>
      <c r="F305" s="306"/>
      <c r="G305" s="306"/>
      <c r="H305" s="307"/>
    </row>
    <row r="306" customFormat="false" ht="18.75" hidden="false" customHeight="true" outlineLevel="0" collapsed="false">
      <c r="A306" s="303"/>
      <c r="B306" s="304" t="s">
        <v>197</v>
      </c>
      <c r="C306" s="305"/>
      <c r="D306" s="306"/>
      <c r="E306" s="306"/>
      <c r="F306" s="306"/>
      <c r="G306" s="306"/>
      <c r="H306" s="307"/>
    </row>
    <row r="307" customFormat="false" ht="18.75" hidden="false" customHeight="true" outlineLevel="0" collapsed="false">
      <c r="A307" s="303"/>
      <c r="B307" s="304" t="s">
        <v>197</v>
      </c>
      <c r="C307" s="305"/>
      <c r="D307" s="306"/>
      <c r="E307" s="306"/>
      <c r="F307" s="306"/>
      <c r="G307" s="306"/>
      <c r="H307" s="307"/>
    </row>
    <row r="308" customFormat="false" ht="18.75" hidden="false" customHeight="true" outlineLevel="0" collapsed="false">
      <c r="A308" s="303"/>
      <c r="B308" s="304" t="s">
        <v>197</v>
      </c>
      <c r="C308" s="305"/>
      <c r="D308" s="306"/>
      <c r="E308" s="306"/>
      <c r="F308" s="306"/>
      <c r="G308" s="306"/>
      <c r="H308" s="307"/>
    </row>
    <row r="309" customFormat="false" ht="18.75" hidden="false" customHeight="true" outlineLevel="0" collapsed="false">
      <c r="A309" s="303"/>
      <c r="B309" s="304" t="s">
        <v>197</v>
      </c>
      <c r="C309" s="305"/>
      <c r="D309" s="306"/>
      <c r="E309" s="306"/>
      <c r="F309" s="306"/>
      <c r="G309" s="306"/>
      <c r="H309" s="307"/>
    </row>
    <row r="310" customFormat="false" ht="18.75" hidden="false" customHeight="true" outlineLevel="0" collapsed="false">
      <c r="A310" s="303"/>
      <c r="B310" s="304" t="s">
        <v>197</v>
      </c>
      <c r="C310" s="305"/>
      <c r="D310" s="306"/>
      <c r="E310" s="306"/>
      <c r="F310" s="306"/>
      <c r="G310" s="306"/>
      <c r="H310" s="307"/>
    </row>
    <row r="311" customFormat="false" ht="18.75" hidden="false" customHeight="true" outlineLevel="0" collapsed="false">
      <c r="A311" s="303"/>
      <c r="B311" s="304" t="s">
        <v>197</v>
      </c>
      <c r="C311" s="305"/>
      <c r="D311" s="306"/>
      <c r="E311" s="306"/>
      <c r="F311" s="306"/>
      <c r="G311" s="306"/>
      <c r="H311" s="307"/>
    </row>
    <row r="312" customFormat="false" ht="18.75" hidden="false" customHeight="true" outlineLevel="0" collapsed="false">
      <c r="A312" s="303"/>
      <c r="B312" s="304" t="s">
        <v>197</v>
      </c>
      <c r="C312" s="305"/>
      <c r="D312" s="306"/>
      <c r="E312" s="306"/>
      <c r="F312" s="306"/>
      <c r="G312" s="306"/>
      <c r="H312" s="307"/>
    </row>
    <row r="313" customFormat="false" ht="18.75" hidden="false" customHeight="true" outlineLevel="0" collapsed="false">
      <c r="A313" s="303"/>
      <c r="B313" s="304" t="s">
        <v>197</v>
      </c>
      <c r="C313" s="305"/>
      <c r="D313" s="306"/>
      <c r="E313" s="306"/>
      <c r="F313" s="306"/>
      <c r="G313" s="306"/>
      <c r="H313" s="307"/>
    </row>
    <row r="314" customFormat="false" ht="18.75" hidden="false" customHeight="true" outlineLevel="0" collapsed="false">
      <c r="A314" s="303"/>
      <c r="B314" s="304" t="s">
        <v>197</v>
      </c>
      <c r="C314" s="305"/>
      <c r="D314" s="306"/>
      <c r="E314" s="306"/>
      <c r="F314" s="306"/>
      <c r="G314" s="306"/>
      <c r="H314" s="307"/>
    </row>
    <row r="315" customFormat="false" ht="18.75" hidden="false" customHeight="true" outlineLevel="0" collapsed="false">
      <c r="A315" s="303"/>
      <c r="B315" s="304" t="s">
        <v>197</v>
      </c>
      <c r="C315" s="305"/>
      <c r="D315" s="306"/>
      <c r="E315" s="306"/>
      <c r="F315" s="306"/>
      <c r="G315" s="306"/>
      <c r="H315" s="307"/>
    </row>
    <row r="316" customFormat="false" ht="18.75" hidden="false" customHeight="true" outlineLevel="0" collapsed="false">
      <c r="A316" s="303"/>
      <c r="B316" s="304" t="s">
        <v>197</v>
      </c>
      <c r="C316" s="305"/>
      <c r="D316" s="306"/>
      <c r="E316" s="306"/>
      <c r="F316" s="306"/>
      <c r="G316" s="306"/>
      <c r="H316" s="307"/>
    </row>
    <row r="317" customFormat="false" ht="18.75" hidden="false" customHeight="true" outlineLevel="0" collapsed="false">
      <c r="A317" s="303"/>
      <c r="B317" s="304" t="s">
        <v>197</v>
      </c>
      <c r="C317" s="305"/>
      <c r="D317" s="306"/>
      <c r="E317" s="306"/>
      <c r="F317" s="306"/>
      <c r="G317" s="306"/>
      <c r="H317" s="307"/>
    </row>
    <row r="318" customFormat="false" ht="18.75" hidden="false" customHeight="true" outlineLevel="0" collapsed="false">
      <c r="A318" s="303"/>
      <c r="B318" s="304" t="s">
        <v>197</v>
      </c>
      <c r="C318" s="305"/>
      <c r="D318" s="306"/>
      <c r="E318" s="306"/>
      <c r="F318" s="306"/>
      <c r="G318" s="306"/>
      <c r="H318" s="307"/>
    </row>
    <row r="319" customFormat="false" ht="18.75" hidden="false" customHeight="true" outlineLevel="0" collapsed="false">
      <c r="A319" s="303"/>
      <c r="B319" s="304" t="s">
        <v>197</v>
      </c>
      <c r="C319" s="305"/>
      <c r="D319" s="306"/>
      <c r="E319" s="306"/>
      <c r="F319" s="306"/>
      <c r="G319" s="306"/>
      <c r="H319" s="307"/>
    </row>
    <row r="320" customFormat="false" ht="18.75" hidden="false" customHeight="true" outlineLevel="0" collapsed="false">
      <c r="A320" s="303"/>
      <c r="B320" s="304" t="s">
        <v>197</v>
      </c>
      <c r="C320" s="305"/>
      <c r="D320" s="306"/>
      <c r="E320" s="306"/>
      <c r="F320" s="306"/>
      <c r="G320" s="306"/>
      <c r="H320" s="307"/>
    </row>
    <row r="321" customFormat="false" ht="18.75" hidden="false" customHeight="true" outlineLevel="0" collapsed="false">
      <c r="A321" s="303"/>
      <c r="B321" s="304" t="s">
        <v>197</v>
      </c>
      <c r="C321" s="305"/>
      <c r="D321" s="306"/>
      <c r="E321" s="306"/>
      <c r="F321" s="306"/>
      <c r="G321" s="306"/>
      <c r="H321" s="307"/>
    </row>
    <row r="322" customFormat="false" ht="18.75" hidden="false" customHeight="true" outlineLevel="0" collapsed="false">
      <c r="A322" s="303"/>
      <c r="B322" s="304" t="s">
        <v>197</v>
      </c>
      <c r="C322" s="305"/>
      <c r="D322" s="306"/>
      <c r="E322" s="306"/>
      <c r="F322" s="306"/>
      <c r="G322" s="306"/>
      <c r="H322" s="307"/>
    </row>
    <row r="323" customFormat="false" ht="18.75" hidden="false" customHeight="true" outlineLevel="0" collapsed="false">
      <c r="A323" s="303"/>
      <c r="B323" s="304" t="s">
        <v>197</v>
      </c>
      <c r="C323" s="305"/>
      <c r="D323" s="306"/>
      <c r="E323" s="306"/>
      <c r="F323" s="306"/>
      <c r="G323" s="306"/>
      <c r="H323" s="307"/>
    </row>
    <row r="324" customFormat="false" ht="18.75" hidden="false" customHeight="true" outlineLevel="0" collapsed="false">
      <c r="A324" s="303"/>
      <c r="B324" s="304" t="s">
        <v>197</v>
      </c>
      <c r="C324" s="305"/>
      <c r="D324" s="306"/>
      <c r="E324" s="306"/>
      <c r="F324" s="306"/>
      <c r="G324" s="306"/>
      <c r="H324" s="307"/>
    </row>
    <row r="325" customFormat="false" ht="18.75" hidden="false" customHeight="true" outlineLevel="0" collapsed="false">
      <c r="A325" s="303"/>
      <c r="B325" s="304" t="s">
        <v>197</v>
      </c>
      <c r="C325" s="305"/>
      <c r="D325" s="306"/>
      <c r="E325" s="306"/>
      <c r="F325" s="306"/>
      <c r="G325" s="306"/>
      <c r="H325" s="307"/>
    </row>
    <row r="326" customFormat="false" ht="18.75" hidden="false" customHeight="true" outlineLevel="0" collapsed="false">
      <c r="A326" s="303"/>
      <c r="B326" s="304" t="s">
        <v>197</v>
      </c>
      <c r="C326" s="305"/>
      <c r="D326" s="306"/>
      <c r="E326" s="306"/>
      <c r="F326" s="306"/>
      <c r="G326" s="306"/>
      <c r="H326" s="307"/>
    </row>
    <row r="327" customFormat="false" ht="18.75" hidden="false" customHeight="true" outlineLevel="0" collapsed="false">
      <c r="A327" s="303"/>
      <c r="B327" s="304" t="s">
        <v>197</v>
      </c>
      <c r="C327" s="305"/>
      <c r="D327" s="306"/>
      <c r="E327" s="306"/>
      <c r="F327" s="306"/>
      <c r="G327" s="306"/>
      <c r="H327" s="307"/>
    </row>
    <row r="328" customFormat="false" ht="18.75" hidden="false" customHeight="true" outlineLevel="0" collapsed="false">
      <c r="A328" s="303"/>
      <c r="B328" s="304" t="s">
        <v>197</v>
      </c>
      <c r="C328" s="305"/>
      <c r="D328" s="306"/>
      <c r="E328" s="306"/>
      <c r="F328" s="306"/>
      <c r="G328" s="306"/>
      <c r="H328" s="307"/>
    </row>
    <row r="329" customFormat="false" ht="18.75" hidden="false" customHeight="true" outlineLevel="0" collapsed="false">
      <c r="A329" s="303"/>
      <c r="B329" s="304" t="s">
        <v>197</v>
      </c>
      <c r="C329" s="305"/>
      <c r="D329" s="306"/>
      <c r="E329" s="306"/>
      <c r="F329" s="306"/>
      <c r="G329" s="306"/>
      <c r="H329" s="307"/>
    </row>
    <row r="330" customFormat="false" ht="18.75" hidden="false" customHeight="true" outlineLevel="0" collapsed="false">
      <c r="A330" s="303"/>
      <c r="B330" s="304" t="s">
        <v>197</v>
      </c>
      <c r="C330" s="305"/>
      <c r="D330" s="306"/>
      <c r="E330" s="306"/>
      <c r="F330" s="306"/>
      <c r="G330" s="306"/>
      <c r="H330" s="307"/>
    </row>
    <row r="331" customFormat="false" ht="18.75" hidden="false" customHeight="true" outlineLevel="0" collapsed="false">
      <c r="A331" s="303"/>
      <c r="B331" s="304" t="s">
        <v>197</v>
      </c>
      <c r="C331" s="305"/>
      <c r="D331" s="306"/>
      <c r="E331" s="306"/>
      <c r="F331" s="306"/>
      <c r="G331" s="306"/>
      <c r="H331" s="307"/>
    </row>
    <row r="332" customFormat="false" ht="18.75" hidden="false" customHeight="true" outlineLevel="0" collapsed="false">
      <c r="A332" s="303"/>
      <c r="B332" s="304" t="s">
        <v>197</v>
      </c>
      <c r="C332" s="305"/>
      <c r="D332" s="306"/>
      <c r="E332" s="306"/>
      <c r="F332" s="306"/>
      <c r="G332" s="306"/>
      <c r="H332" s="307"/>
    </row>
    <row r="333" customFormat="false" ht="18.75" hidden="false" customHeight="true" outlineLevel="0" collapsed="false">
      <c r="A333" s="303"/>
      <c r="B333" s="304" t="s">
        <v>197</v>
      </c>
      <c r="C333" s="305"/>
      <c r="D333" s="306"/>
      <c r="E333" s="306"/>
      <c r="F333" s="306"/>
      <c r="G333" s="306"/>
      <c r="H333" s="307"/>
    </row>
    <row r="334" customFormat="false" ht="18.75" hidden="false" customHeight="true" outlineLevel="0" collapsed="false">
      <c r="A334" s="303"/>
      <c r="B334" s="304" t="s">
        <v>197</v>
      </c>
      <c r="C334" s="305"/>
      <c r="D334" s="306"/>
      <c r="E334" s="306"/>
      <c r="F334" s="306"/>
      <c r="G334" s="306"/>
      <c r="H334" s="307"/>
    </row>
    <row r="335" customFormat="false" ht="18.75" hidden="false" customHeight="true" outlineLevel="0" collapsed="false">
      <c r="A335" s="303"/>
      <c r="B335" s="304" t="s">
        <v>197</v>
      </c>
      <c r="C335" s="305"/>
      <c r="D335" s="306"/>
      <c r="E335" s="306"/>
      <c r="F335" s="306"/>
      <c r="G335" s="306"/>
      <c r="H335" s="307"/>
    </row>
    <row r="336" customFormat="false" ht="18.75" hidden="false" customHeight="true" outlineLevel="0" collapsed="false">
      <c r="A336" s="303"/>
      <c r="B336" s="304" t="s">
        <v>197</v>
      </c>
      <c r="C336" s="305"/>
      <c r="D336" s="306"/>
      <c r="E336" s="306"/>
      <c r="F336" s="306"/>
      <c r="G336" s="306"/>
      <c r="H336" s="307"/>
    </row>
    <row r="337" customFormat="false" ht="18.75" hidden="false" customHeight="true" outlineLevel="0" collapsed="false">
      <c r="A337" s="303"/>
      <c r="B337" s="304" t="s">
        <v>197</v>
      </c>
      <c r="C337" s="305"/>
      <c r="D337" s="306"/>
      <c r="E337" s="306"/>
      <c r="F337" s="306"/>
      <c r="G337" s="306"/>
      <c r="H337" s="307"/>
    </row>
    <row r="338" customFormat="false" ht="18.75" hidden="false" customHeight="true" outlineLevel="0" collapsed="false">
      <c r="A338" s="303"/>
      <c r="B338" s="304" t="s">
        <v>197</v>
      </c>
      <c r="C338" s="305"/>
      <c r="D338" s="306"/>
      <c r="E338" s="306"/>
      <c r="F338" s="306"/>
      <c r="G338" s="306"/>
      <c r="H338" s="307"/>
    </row>
    <row r="339" customFormat="false" ht="18.75" hidden="false" customHeight="true" outlineLevel="0" collapsed="false">
      <c r="A339" s="303"/>
      <c r="B339" s="304" t="s">
        <v>197</v>
      </c>
      <c r="C339" s="305"/>
      <c r="D339" s="306"/>
      <c r="E339" s="306"/>
      <c r="F339" s="306"/>
      <c r="G339" s="306"/>
      <c r="H339" s="307"/>
    </row>
    <row r="340" customFormat="false" ht="18.75" hidden="false" customHeight="true" outlineLevel="0" collapsed="false">
      <c r="A340" s="303"/>
      <c r="B340" s="304" t="s">
        <v>197</v>
      </c>
      <c r="C340" s="305"/>
      <c r="D340" s="306"/>
      <c r="E340" s="306"/>
      <c r="F340" s="306"/>
      <c r="G340" s="306"/>
      <c r="H340" s="307"/>
    </row>
    <row r="341" customFormat="false" ht="18.75" hidden="false" customHeight="true" outlineLevel="0" collapsed="false">
      <c r="A341" s="303"/>
      <c r="B341" s="304" t="s">
        <v>197</v>
      </c>
      <c r="C341" s="305"/>
      <c r="D341" s="306"/>
      <c r="E341" s="306"/>
      <c r="F341" s="306"/>
      <c r="G341" s="306"/>
      <c r="H341" s="307"/>
    </row>
    <row r="342" customFormat="false" ht="18.75" hidden="false" customHeight="true" outlineLevel="0" collapsed="false">
      <c r="A342" s="303"/>
      <c r="B342" s="304" t="s">
        <v>197</v>
      </c>
      <c r="C342" s="305"/>
      <c r="D342" s="306"/>
      <c r="E342" s="306"/>
      <c r="F342" s="306"/>
      <c r="G342" s="306"/>
      <c r="H342" s="307"/>
    </row>
    <row r="343" customFormat="false" ht="18.75" hidden="false" customHeight="true" outlineLevel="0" collapsed="false">
      <c r="A343" s="303"/>
      <c r="B343" s="304" t="s">
        <v>197</v>
      </c>
      <c r="C343" s="305"/>
      <c r="D343" s="306"/>
      <c r="E343" s="306"/>
      <c r="F343" s="306"/>
      <c r="G343" s="306"/>
      <c r="H343" s="307"/>
    </row>
    <row r="344" customFormat="false" ht="18.75" hidden="false" customHeight="true" outlineLevel="0" collapsed="false">
      <c r="A344" s="303"/>
      <c r="B344" s="304" t="s">
        <v>197</v>
      </c>
      <c r="C344" s="305"/>
      <c r="D344" s="306"/>
      <c r="E344" s="306"/>
      <c r="F344" s="306"/>
      <c r="G344" s="306"/>
      <c r="H344" s="307"/>
    </row>
    <row r="345" customFormat="false" ht="18.75" hidden="false" customHeight="true" outlineLevel="0" collapsed="false">
      <c r="A345" s="303"/>
      <c r="B345" s="304" t="s">
        <v>197</v>
      </c>
      <c r="C345" s="305"/>
      <c r="D345" s="306"/>
      <c r="E345" s="306"/>
      <c r="F345" s="306"/>
      <c r="G345" s="306"/>
      <c r="H345" s="307"/>
    </row>
    <row r="346" customFormat="false" ht="18.75" hidden="false" customHeight="true" outlineLevel="0" collapsed="false">
      <c r="A346" s="303"/>
      <c r="B346" s="304" t="s">
        <v>197</v>
      </c>
      <c r="C346" s="305"/>
      <c r="D346" s="306"/>
      <c r="E346" s="306"/>
      <c r="F346" s="306"/>
      <c r="G346" s="306"/>
      <c r="H346" s="307"/>
    </row>
    <row r="347" customFormat="false" ht="18.75" hidden="false" customHeight="true" outlineLevel="0" collapsed="false">
      <c r="A347" s="303"/>
      <c r="B347" s="304" t="s">
        <v>197</v>
      </c>
      <c r="C347" s="305"/>
      <c r="D347" s="306"/>
      <c r="E347" s="306"/>
      <c r="F347" s="306"/>
      <c r="G347" s="306"/>
      <c r="H347" s="307"/>
    </row>
    <row r="348" customFormat="false" ht="18.75" hidden="false" customHeight="true" outlineLevel="0" collapsed="false">
      <c r="A348" s="303"/>
      <c r="B348" s="304" t="s">
        <v>197</v>
      </c>
      <c r="C348" s="305"/>
      <c r="D348" s="306"/>
      <c r="E348" s="306"/>
      <c r="F348" s="306"/>
      <c r="G348" s="306"/>
      <c r="H348" s="307"/>
    </row>
    <row r="349" customFormat="false" ht="18.75" hidden="false" customHeight="true" outlineLevel="0" collapsed="false">
      <c r="A349" s="303"/>
      <c r="B349" s="304" t="s">
        <v>197</v>
      </c>
      <c r="C349" s="305"/>
      <c r="D349" s="306"/>
      <c r="E349" s="306"/>
      <c r="F349" s="306"/>
      <c r="G349" s="306"/>
      <c r="H349" s="307"/>
    </row>
    <row r="350" customFormat="false" ht="18.75" hidden="false" customHeight="true" outlineLevel="0" collapsed="false">
      <c r="A350" s="303"/>
      <c r="B350" s="304" t="s">
        <v>197</v>
      </c>
      <c r="C350" s="305"/>
      <c r="D350" s="306"/>
      <c r="E350" s="306"/>
      <c r="F350" s="306"/>
      <c r="G350" s="306"/>
      <c r="H350" s="307"/>
    </row>
    <row r="351" customFormat="false" ht="18.75" hidden="false" customHeight="true" outlineLevel="0" collapsed="false">
      <c r="A351" s="303"/>
      <c r="B351" s="304" t="s">
        <v>197</v>
      </c>
      <c r="C351" s="305"/>
      <c r="D351" s="306"/>
      <c r="E351" s="306"/>
      <c r="F351" s="306"/>
      <c r="G351" s="306"/>
      <c r="H351" s="307"/>
    </row>
    <row r="352" customFormat="false" ht="18.75" hidden="false" customHeight="true" outlineLevel="0" collapsed="false">
      <c r="A352" s="303"/>
      <c r="B352" s="304" t="s">
        <v>197</v>
      </c>
      <c r="C352" s="305"/>
      <c r="D352" s="306"/>
      <c r="E352" s="306"/>
      <c r="F352" s="306"/>
      <c r="G352" s="306"/>
      <c r="H352" s="307"/>
    </row>
    <row r="353" customFormat="false" ht="18.75" hidden="false" customHeight="true" outlineLevel="0" collapsed="false">
      <c r="A353" s="303"/>
      <c r="B353" s="304" t="s">
        <v>197</v>
      </c>
      <c r="C353" s="305"/>
      <c r="D353" s="306"/>
      <c r="E353" s="306"/>
      <c r="F353" s="306"/>
      <c r="G353" s="306"/>
      <c r="H353" s="307"/>
    </row>
    <row r="354" customFormat="false" ht="18.75" hidden="false" customHeight="true" outlineLevel="0" collapsed="false">
      <c r="A354" s="303"/>
      <c r="B354" s="304" t="s">
        <v>197</v>
      </c>
      <c r="C354" s="305"/>
      <c r="D354" s="306"/>
      <c r="E354" s="306"/>
      <c r="F354" s="306"/>
      <c r="G354" s="306"/>
      <c r="H354" s="307"/>
    </row>
    <row r="355" customFormat="false" ht="18.75" hidden="false" customHeight="true" outlineLevel="0" collapsed="false">
      <c r="A355" s="303"/>
      <c r="B355" s="304" t="s">
        <v>197</v>
      </c>
      <c r="C355" s="305"/>
      <c r="D355" s="306"/>
      <c r="E355" s="306"/>
      <c r="F355" s="306"/>
      <c r="G355" s="306"/>
      <c r="H355" s="307"/>
    </row>
    <row r="356" customFormat="false" ht="18.75" hidden="false" customHeight="true" outlineLevel="0" collapsed="false">
      <c r="A356" s="303"/>
      <c r="B356" s="304" t="s">
        <v>197</v>
      </c>
      <c r="C356" s="305"/>
      <c r="D356" s="306"/>
      <c r="E356" s="306"/>
      <c r="F356" s="306"/>
      <c r="G356" s="306"/>
      <c r="H356" s="307"/>
    </row>
    <row r="357" customFormat="false" ht="18.75" hidden="false" customHeight="true" outlineLevel="0" collapsed="false">
      <c r="A357" s="303"/>
      <c r="B357" s="304" t="s">
        <v>197</v>
      </c>
      <c r="C357" s="305"/>
      <c r="D357" s="306"/>
      <c r="E357" s="306"/>
      <c r="F357" s="306"/>
      <c r="G357" s="306"/>
      <c r="H357" s="307"/>
    </row>
    <row r="358" customFormat="false" ht="18.75" hidden="false" customHeight="true" outlineLevel="0" collapsed="false">
      <c r="A358" s="303"/>
      <c r="B358" s="304" t="s">
        <v>197</v>
      </c>
      <c r="C358" s="305"/>
      <c r="D358" s="306"/>
      <c r="E358" s="306"/>
      <c r="F358" s="306"/>
      <c r="G358" s="306"/>
      <c r="H358" s="307"/>
    </row>
    <row r="359" customFormat="false" ht="18.75" hidden="false" customHeight="true" outlineLevel="0" collapsed="false">
      <c r="A359" s="303"/>
      <c r="B359" s="304" t="s">
        <v>197</v>
      </c>
      <c r="C359" s="305"/>
      <c r="D359" s="306"/>
      <c r="E359" s="306"/>
      <c r="F359" s="306"/>
      <c r="G359" s="306"/>
      <c r="H359" s="307"/>
    </row>
    <row r="360" customFormat="false" ht="18.75" hidden="false" customHeight="true" outlineLevel="0" collapsed="false">
      <c r="A360" s="303"/>
      <c r="B360" s="304" t="s">
        <v>197</v>
      </c>
      <c r="C360" s="305"/>
      <c r="D360" s="306"/>
      <c r="E360" s="306"/>
      <c r="F360" s="306"/>
      <c r="G360" s="306"/>
      <c r="H360" s="307"/>
    </row>
    <row r="361" customFormat="false" ht="18.75" hidden="false" customHeight="true" outlineLevel="0" collapsed="false">
      <c r="A361" s="303"/>
      <c r="B361" s="304" t="s">
        <v>197</v>
      </c>
      <c r="C361" s="305"/>
      <c r="D361" s="306"/>
      <c r="E361" s="306"/>
      <c r="F361" s="306"/>
      <c r="G361" s="306"/>
      <c r="H361" s="307"/>
    </row>
    <row r="362" customFormat="false" ht="18.75" hidden="false" customHeight="true" outlineLevel="0" collapsed="false">
      <c r="A362" s="303"/>
      <c r="B362" s="304" t="s">
        <v>197</v>
      </c>
      <c r="C362" s="305"/>
      <c r="D362" s="306"/>
      <c r="E362" s="306"/>
      <c r="F362" s="306"/>
      <c r="G362" s="306"/>
      <c r="H362" s="307"/>
    </row>
    <row r="363" customFormat="false" ht="18.75" hidden="false" customHeight="true" outlineLevel="0" collapsed="false">
      <c r="A363" s="303"/>
      <c r="B363" s="304" t="s">
        <v>197</v>
      </c>
      <c r="C363" s="305"/>
      <c r="D363" s="306"/>
      <c r="E363" s="306"/>
      <c r="F363" s="306"/>
      <c r="G363" s="306"/>
      <c r="H363" s="307"/>
    </row>
    <row r="364" customFormat="false" ht="18.75" hidden="false" customHeight="true" outlineLevel="0" collapsed="false">
      <c r="A364" s="303"/>
      <c r="B364" s="304" t="s">
        <v>197</v>
      </c>
      <c r="C364" s="305"/>
      <c r="D364" s="306"/>
      <c r="E364" s="306"/>
      <c r="F364" s="306"/>
      <c r="G364" s="306"/>
      <c r="H364" s="307"/>
    </row>
    <row r="365" customFormat="false" ht="18.75" hidden="false" customHeight="true" outlineLevel="0" collapsed="false">
      <c r="A365" s="303"/>
      <c r="B365" s="304" t="s">
        <v>197</v>
      </c>
      <c r="C365" s="305"/>
      <c r="D365" s="306"/>
      <c r="E365" s="306"/>
      <c r="F365" s="306"/>
      <c r="G365" s="306"/>
      <c r="H365" s="307"/>
    </row>
    <row r="366" customFormat="false" ht="18.75" hidden="false" customHeight="true" outlineLevel="0" collapsed="false">
      <c r="A366" s="303"/>
      <c r="B366" s="304" t="s">
        <v>197</v>
      </c>
      <c r="C366" s="305"/>
      <c r="D366" s="306"/>
      <c r="E366" s="306"/>
      <c r="F366" s="306"/>
      <c r="G366" s="306"/>
      <c r="H366" s="307"/>
    </row>
    <row r="367" customFormat="false" ht="18.75" hidden="false" customHeight="true" outlineLevel="0" collapsed="false">
      <c r="A367" s="303"/>
      <c r="B367" s="304" t="s">
        <v>197</v>
      </c>
      <c r="C367" s="305"/>
      <c r="D367" s="306"/>
      <c r="E367" s="306"/>
      <c r="F367" s="306"/>
      <c r="G367" s="306"/>
      <c r="H367" s="307"/>
    </row>
    <row r="368" customFormat="false" ht="18.75" hidden="false" customHeight="true" outlineLevel="0" collapsed="false">
      <c r="A368" s="303"/>
      <c r="B368" s="304" t="s">
        <v>197</v>
      </c>
      <c r="C368" s="305"/>
      <c r="D368" s="306"/>
      <c r="E368" s="306"/>
      <c r="F368" s="306"/>
      <c r="G368" s="306"/>
      <c r="H368" s="307"/>
    </row>
    <row r="369" customFormat="false" ht="18.75" hidden="false" customHeight="true" outlineLevel="0" collapsed="false">
      <c r="A369" s="303"/>
      <c r="B369" s="304" t="s">
        <v>197</v>
      </c>
      <c r="C369" s="305"/>
      <c r="D369" s="306"/>
      <c r="E369" s="306"/>
      <c r="F369" s="306"/>
      <c r="G369" s="306"/>
      <c r="H369" s="307"/>
    </row>
    <row r="370" customFormat="false" ht="18.75" hidden="false" customHeight="true" outlineLevel="0" collapsed="false">
      <c r="A370" s="303"/>
      <c r="B370" s="304" t="s">
        <v>197</v>
      </c>
      <c r="C370" s="305"/>
      <c r="D370" s="306"/>
      <c r="E370" s="306"/>
      <c r="F370" s="306"/>
      <c r="G370" s="306"/>
      <c r="H370" s="307"/>
    </row>
    <row r="371" customFormat="false" ht="18.75" hidden="false" customHeight="true" outlineLevel="0" collapsed="false">
      <c r="A371" s="303"/>
      <c r="B371" s="304" t="s">
        <v>197</v>
      </c>
      <c r="C371" s="305"/>
      <c r="D371" s="306"/>
      <c r="E371" s="306"/>
      <c r="F371" s="306"/>
      <c r="G371" s="306"/>
      <c r="H371" s="307"/>
    </row>
    <row r="372" customFormat="false" ht="18.75" hidden="false" customHeight="true" outlineLevel="0" collapsed="false">
      <c r="A372" s="303"/>
      <c r="B372" s="304" t="s">
        <v>197</v>
      </c>
      <c r="C372" s="305"/>
      <c r="D372" s="306"/>
      <c r="E372" s="306"/>
      <c r="F372" s="306"/>
      <c r="G372" s="306"/>
      <c r="H372" s="307"/>
    </row>
    <row r="373" customFormat="false" ht="18.75" hidden="false" customHeight="true" outlineLevel="0" collapsed="false">
      <c r="A373" s="303"/>
      <c r="B373" s="304" t="s">
        <v>197</v>
      </c>
      <c r="C373" s="305"/>
      <c r="D373" s="306"/>
      <c r="E373" s="306"/>
      <c r="F373" s="306"/>
      <c r="G373" s="306"/>
      <c r="H373" s="307"/>
    </row>
    <row r="374" customFormat="false" ht="18.75" hidden="false" customHeight="true" outlineLevel="0" collapsed="false">
      <c r="A374" s="303"/>
      <c r="B374" s="304" t="s">
        <v>197</v>
      </c>
      <c r="C374" s="305"/>
      <c r="D374" s="306"/>
      <c r="E374" s="306"/>
      <c r="F374" s="306"/>
      <c r="G374" s="306"/>
      <c r="H374" s="307"/>
    </row>
    <row r="375" customFormat="false" ht="18.75" hidden="false" customHeight="true" outlineLevel="0" collapsed="false">
      <c r="A375" s="303"/>
      <c r="B375" s="304" t="s">
        <v>197</v>
      </c>
      <c r="C375" s="305"/>
      <c r="D375" s="306"/>
      <c r="E375" s="306"/>
      <c r="F375" s="306"/>
      <c r="G375" s="306"/>
      <c r="H375" s="307"/>
    </row>
    <row r="376" customFormat="false" ht="18.75" hidden="false" customHeight="true" outlineLevel="0" collapsed="false">
      <c r="A376" s="303"/>
      <c r="B376" s="304" t="s">
        <v>197</v>
      </c>
      <c r="C376" s="305"/>
      <c r="D376" s="306"/>
      <c r="E376" s="306"/>
      <c r="F376" s="306"/>
      <c r="G376" s="306"/>
      <c r="H376" s="307"/>
    </row>
    <row r="377" customFormat="false" ht="18.75" hidden="false" customHeight="true" outlineLevel="0" collapsed="false">
      <c r="A377" s="303"/>
      <c r="B377" s="304" t="s">
        <v>197</v>
      </c>
      <c r="C377" s="305"/>
      <c r="D377" s="306"/>
      <c r="E377" s="306"/>
      <c r="F377" s="306"/>
      <c r="G377" s="306"/>
      <c r="H377" s="307"/>
    </row>
    <row r="378" customFormat="false" ht="18.75" hidden="false" customHeight="true" outlineLevel="0" collapsed="false">
      <c r="A378" s="303"/>
      <c r="B378" s="304" t="s">
        <v>197</v>
      </c>
      <c r="C378" s="305"/>
      <c r="D378" s="306"/>
      <c r="E378" s="306"/>
      <c r="F378" s="306"/>
      <c r="G378" s="306"/>
      <c r="H378" s="307"/>
    </row>
    <row r="379" customFormat="false" ht="18.75" hidden="false" customHeight="true" outlineLevel="0" collapsed="false">
      <c r="A379" s="303"/>
      <c r="B379" s="304" t="s">
        <v>197</v>
      </c>
      <c r="C379" s="305"/>
      <c r="D379" s="306"/>
      <c r="E379" s="306"/>
      <c r="F379" s="306"/>
      <c r="G379" s="306"/>
      <c r="H379" s="307"/>
    </row>
    <row r="380" customFormat="false" ht="18.75" hidden="false" customHeight="true" outlineLevel="0" collapsed="false">
      <c r="A380" s="303"/>
      <c r="B380" s="304" t="s">
        <v>197</v>
      </c>
      <c r="C380" s="305"/>
      <c r="D380" s="306"/>
      <c r="E380" s="306"/>
      <c r="F380" s="306"/>
      <c r="G380" s="306"/>
      <c r="H380" s="307"/>
    </row>
    <row r="381" customFormat="false" ht="18.75" hidden="false" customHeight="true" outlineLevel="0" collapsed="false">
      <c r="A381" s="303"/>
      <c r="B381" s="304" t="s">
        <v>197</v>
      </c>
      <c r="C381" s="305"/>
      <c r="D381" s="306"/>
      <c r="E381" s="306"/>
      <c r="F381" s="306"/>
      <c r="G381" s="306"/>
      <c r="H381" s="307"/>
    </row>
    <row r="382" customFormat="false" ht="18.75" hidden="false" customHeight="true" outlineLevel="0" collapsed="false">
      <c r="A382" s="303"/>
      <c r="B382" s="304" t="s">
        <v>197</v>
      </c>
      <c r="C382" s="305"/>
      <c r="D382" s="306"/>
      <c r="E382" s="306"/>
      <c r="F382" s="306"/>
      <c r="G382" s="306"/>
      <c r="H382" s="307"/>
    </row>
    <row r="383" customFormat="false" ht="18.75" hidden="false" customHeight="true" outlineLevel="0" collapsed="false">
      <c r="A383" s="303"/>
      <c r="B383" s="304" t="s">
        <v>197</v>
      </c>
      <c r="C383" s="305"/>
      <c r="D383" s="306"/>
      <c r="E383" s="306"/>
      <c r="F383" s="306"/>
      <c r="G383" s="306"/>
      <c r="H383" s="307"/>
    </row>
    <row r="384" customFormat="false" ht="18.75" hidden="false" customHeight="true" outlineLevel="0" collapsed="false">
      <c r="A384" s="303"/>
      <c r="B384" s="304" t="s">
        <v>197</v>
      </c>
      <c r="C384" s="305"/>
      <c r="D384" s="306"/>
      <c r="E384" s="306"/>
      <c r="F384" s="306"/>
      <c r="G384" s="306"/>
      <c r="H384" s="307"/>
    </row>
    <row r="385" customFormat="false" ht="18.75" hidden="false" customHeight="true" outlineLevel="0" collapsed="false">
      <c r="A385" s="303"/>
      <c r="B385" s="304" t="s">
        <v>197</v>
      </c>
      <c r="C385" s="305"/>
      <c r="D385" s="306"/>
      <c r="E385" s="306"/>
      <c r="F385" s="306"/>
      <c r="G385" s="306"/>
      <c r="H385" s="307"/>
    </row>
    <row r="386" customFormat="false" ht="18.75" hidden="false" customHeight="true" outlineLevel="0" collapsed="false">
      <c r="A386" s="303"/>
      <c r="B386" s="304" t="s">
        <v>197</v>
      </c>
      <c r="C386" s="305"/>
      <c r="D386" s="306"/>
      <c r="E386" s="306"/>
      <c r="F386" s="306"/>
      <c r="G386" s="306"/>
      <c r="H386" s="307"/>
    </row>
    <row r="387" customFormat="false" ht="18.75" hidden="false" customHeight="true" outlineLevel="0" collapsed="false">
      <c r="A387" s="303"/>
      <c r="B387" s="304" t="s">
        <v>197</v>
      </c>
      <c r="C387" s="305"/>
      <c r="D387" s="306"/>
      <c r="E387" s="306"/>
      <c r="F387" s="306"/>
      <c r="G387" s="306"/>
      <c r="H387" s="307"/>
    </row>
    <row r="388" customFormat="false" ht="18.75" hidden="false" customHeight="true" outlineLevel="0" collapsed="false">
      <c r="A388" s="303"/>
      <c r="B388" s="304" t="s">
        <v>197</v>
      </c>
      <c r="C388" s="305"/>
      <c r="D388" s="306"/>
      <c r="E388" s="306"/>
      <c r="F388" s="306"/>
      <c r="G388" s="306"/>
      <c r="H388" s="307"/>
    </row>
    <row r="389" customFormat="false" ht="18.75" hidden="false" customHeight="true" outlineLevel="0" collapsed="false">
      <c r="A389" s="303"/>
      <c r="B389" s="304" t="s">
        <v>197</v>
      </c>
      <c r="C389" s="305"/>
      <c r="D389" s="306"/>
      <c r="E389" s="306"/>
      <c r="F389" s="306"/>
      <c r="G389" s="306"/>
      <c r="H389" s="307"/>
    </row>
    <row r="390" customFormat="false" ht="18.75" hidden="false" customHeight="true" outlineLevel="0" collapsed="false">
      <c r="A390" s="303"/>
      <c r="B390" s="304" t="s">
        <v>197</v>
      </c>
      <c r="C390" s="305"/>
      <c r="D390" s="306"/>
      <c r="E390" s="306"/>
      <c r="F390" s="306"/>
      <c r="G390" s="306"/>
      <c r="H390" s="307"/>
    </row>
    <row r="391" customFormat="false" ht="18.75" hidden="false" customHeight="true" outlineLevel="0" collapsed="false">
      <c r="A391" s="303"/>
      <c r="B391" s="304" t="s">
        <v>197</v>
      </c>
      <c r="C391" s="305"/>
      <c r="D391" s="306"/>
      <c r="E391" s="306"/>
      <c r="F391" s="306"/>
      <c r="G391" s="306"/>
      <c r="H391" s="307"/>
    </row>
    <row r="392" customFormat="false" ht="18.75" hidden="false" customHeight="true" outlineLevel="0" collapsed="false">
      <c r="A392" s="303"/>
      <c r="B392" s="304" t="s">
        <v>197</v>
      </c>
      <c r="C392" s="305"/>
      <c r="D392" s="306"/>
      <c r="E392" s="306"/>
      <c r="F392" s="306"/>
      <c r="G392" s="306"/>
      <c r="H392" s="307"/>
    </row>
    <row r="393" customFormat="false" ht="18.75" hidden="false" customHeight="true" outlineLevel="0" collapsed="false">
      <c r="A393" s="303"/>
      <c r="B393" s="304" t="s">
        <v>197</v>
      </c>
      <c r="C393" s="305"/>
      <c r="D393" s="306"/>
      <c r="E393" s="306"/>
      <c r="F393" s="306"/>
      <c r="G393" s="306"/>
      <c r="H393" s="307"/>
    </row>
    <row r="394" customFormat="false" ht="18.75" hidden="false" customHeight="true" outlineLevel="0" collapsed="false">
      <c r="A394" s="303"/>
      <c r="B394" s="304" t="s">
        <v>197</v>
      </c>
      <c r="C394" s="305"/>
      <c r="D394" s="306"/>
      <c r="E394" s="306"/>
      <c r="F394" s="306"/>
      <c r="G394" s="306"/>
      <c r="H394" s="307"/>
    </row>
    <row r="395" customFormat="false" ht="18.75" hidden="false" customHeight="true" outlineLevel="0" collapsed="false">
      <c r="A395" s="303"/>
      <c r="B395" s="304" t="s">
        <v>197</v>
      </c>
      <c r="C395" s="305"/>
      <c r="D395" s="306"/>
      <c r="E395" s="306"/>
      <c r="F395" s="306"/>
      <c r="G395" s="306"/>
      <c r="H395" s="307"/>
    </row>
    <row r="396" customFormat="false" ht="18.75" hidden="false" customHeight="true" outlineLevel="0" collapsed="false">
      <c r="A396" s="303"/>
      <c r="B396" s="304" t="s">
        <v>197</v>
      </c>
      <c r="C396" s="305"/>
      <c r="D396" s="306"/>
      <c r="E396" s="306"/>
      <c r="F396" s="306"/>
      <c r="G396" s="306"/>
      <c r="H396" s="307"/>
    </row>
    <row r="397" customFormat="false" ht="18.75" hidden="false" customHeight="true" outlineLevel="0" collapsed="false">
      <c r="A397" s="303"/>
      <c r="B397" s="304" t="s">
        <v>197</v>
      </c>
      <c r="C397" s="305"/>
      <c r="D397" s="306"/>
      <c r="E397" s="306"/>
      <c r="F397" s="306"/>
      <c r="G397" s="306"/>
      <c r="H397" s="307"/>
    </row>
    <row r="398" customFormat="false" ht="18.75" hidden="false" customHeight="true" outlineLevel="0" collapsed="false">
      <c r="A398" s="303"/>
      <c r="B398" s="304" t="s">
        <v>197</v>
      </c>
      <c r="C398" s="305"/>
      <c r="D398" s="306"/>
      <c r="E398" s="306"/>
      <c r="F398" s="306"/>
      <c r="G398" s="306"/>
      <c r="H398" s="307"/>
    </row>
    <row r="399" customFormat="false" ht="18.75" hidden="false" customHeight="true" outlineLevel="0" collapsed="false">
      <c r="A399" s="303"/>
      <c r="B399" s="304" t="s">
        <v>197</v>
      </c>
      <c r="C399" s="305"/>
      <c r="D399" s="306"/>
      <c r="E399" s="306"/>
      <c r="F399" s="306"/>
      <c r="G399" s="306"/>
      <c r="H399" s="307"/>
    </row>
    <row r="400" customFormat="false" ht="18.75" hidden="false" customHeight="true" outlineLevel="0" collapsed="false">
      <c r="A400" s="303"/>
      <c r="B400" s="304" t="s">
        <v>197</v>
      </c>
      <c r="C400" s="305"/>
      <c r="D400" s="306"/>
      <c r="E400" s="306"/>
      <c r="F400" s="306"/>
      <c r="G400" s="306"/>
      <c r="H400" s="307"/>
    </row>
    <row r="401" customFormat="false" ht="18.75" hidden="false" customHeight="true" outlineLevel="0" collapsed="false">
      <c r="A401" s="303"/>
      <c r="B401" s="304" t="s">
        <v>197</v>
      </c>
      <c r="C401" s="305"/>
      <c r="D401" s="306"/>
      <c r="E401" s="306"/>
      <c r="F401" s="306"/>
      <c r="G401" s="306"/>
      <c r="H401" s="307"/>
    </row>
    <row r="402" customFormat="false" ht="18.75" hidden="false" customHeight="true" outlineLevel="0" collapsed="false">
      <c r="A402" s="303"/>
      <c r="B402" s="304" t="s">
        <v>197</v>
      </c>
      <c r="C402" s="305"/>
      <c r="D402" s="306"/>
      <c r="E402" s="306"/>
      <c r="F402" s="306"/>
      <c r="G402" s="306"/>
      <c r="H402" s="307"/>
    </row>
    <row r="403" customFormat="false" ht="18.75" hidden="false" customHeight="true" outlineLevel="0" collapsed="false">
      <c r="A403" s="303"/>
      <c r="B403" s="304" t="s">
        <v>197</v>
      </c>
      <c r="C403" s="305"/>
      <c r="D403" s="306"/>
      <c r="E403" s="306"/>
      <c r="F403" s="306"/>
      <c r="G403" s="306"/>
      <c r="H403" s="307"/>
    </row>
    <row r="404" customFormat="false" ht="18.75" hidden="false" customHeight="true" outlineLevel="0" collapsed="false">
      <c r="A404" s="303"/>
      <c r="B404" s="304" t="s">
        <v>197</v>
      </c>
      <c r="C404" s="305"/>
      <c r="D404" s="306"/>
      <c r="E404" s="306"/>
      <c r="F404" s="306"/>
      <c r="G404" s="306"/>
      <c r="H404" s="307"/>
    </row>
    <row r="405" customFormat="false" ht="18.75" hidden="false" customHeight="true" outlineLevel="0" collapsed="false">
      <c r="A405" s="303"/>
      <c r="B405" s="304" t="s">
        <v>197</v>
      </c>
      <c r="C405" s="305"/>
      <c r="D405" s="306"/>
      <c r="E405" s="306"/>
      <c r="F405" s="306"/>
      <c r="G405" s="306"/>
      <c r="H405" s="307"/>
    </row>
    <row r="406" customFormat="false" ht="18.75" hidden="false" customHeight="true" outlineLevel="0" collapsed="false">
      <c r="A406" s="303"/>
      <c r="B406" s="304" t="s">
        <v>197</v>
      </c>
      <c r="C406" s="305"/>
      <c r="D406" s="306"/>
      <c r="E406" s="306"/>
      <c r="F406" s="306"/>
      <c r="G406" s="306"/>
      <c r="H406" s="307"/>
    </row>
    <row r="407" customFormat="false" ht="18.75" hidden="false" customHeight="true" outlineLevel="0" collapsed="false">
      <c r="A407" s="303"/>
      <c r="B407" s="304" t="s">
        <v>197</v>
      </c>
      <c r="C407" s="305"/>
      <c r="D407" s="306"/>
      <c r="E407" s="306"/>
      <c r="F407" s="306"/>
      <c r="G407" s="306"/>
      <c r="H407" s="307"/>
    </row>
    <row r="408" customFormat="false" ht="18.75" hidden="false" customHeight="true" outlineLevel="0" collapsed="false">
      <c r="A408" s="303"/>
      <c r="B408" s="304" t="s">
        <v>197</v>
      </c>
      <c r="C408" s="305"/>
      <c r="D408" s="306"/>
      <c r="E408" s="306"/>
      <c r="F408" s="306"/>
      <c r="G408" s="306"/>
      <c r="H408" s="307"/>
    </row>
    <row r="409" customFormat="false" ht="18.75" hidden="false" customHeight="true" outlineLevel="0" collapsed="false">
      <c r="A409" s="303"/>
      <c r="B409" s="304" t="s">
        <v>197</v>
      </c>
      <c r="C409" s="305"/>
      <c r="D409" s="306"/>
      <c r="E409" s="306"/>
      <c r="F409" s="306"/>
      <c r="G409" s="306"/>
      <c r="H409" s="307"/>
    </row>
    <row r="410" customFormat="false" ht="18.75" hidden="false" customHeight="true" outlineLevel="0" collapsed="false">
      <c r="A410" s="303"/>
      <c r="B410" s="304" t="s">
        <v>197</v>
      </c>
      <c r="C410" s="305"/>
      <c r="D410" s="306"/>
      <c r="E410" s="306"/>
      <c r="F410" s="306"/>
      <c r="G410" s="306"/>
      <c r="H410" s="307"/>
    </row>
    <row r="411" customFormat="false" ht="18.75" hidden="false" customHeight="true" outlineLevel="0" collapsed="false">
      <c r="A411" s="303"/>
      <c r="B411" s="304" t="s">
        <v>197</v>
      </c>
      <c r="C411" s="305"/>
      <c r="D411" s="306"/>
      <c r="E411" s="306"/>
      <c r="F411" s="306"/>
      <c r="G411" s="306"/>
      <c r="H411" s="307"/>
    </row>
    <row r="412" customFormat="false" ht="18.75" hidden="false" customHeight="true" outlineLevel="0" collapsed="false">
      <c r="A412" s="303"/>
      <c r="B412" s="304" t="s">
        <v>197</v>
      </c>
      <c r="C412" s="305"/>
      <c r="D412" s="306"/>
      <c r="E412" s="306"/>
      <c r="F412" s="306"/>
      <c r="G412" s="306"/>
      <c r="H412" s="307"/>
    </row>
    <row r="413" customFormat="false" ht="18.75" hidden="false" customHeight="true" outlineLevel="0" collapsed="false">
      <c r="A413" s="303"/>
      <c r="B413" s="304" t="s">
        <v>197</v>
      </c>
      <c r="C413" s="305"/>
      <c r="D413" s="306"/>
      <c r="E413" s="306"/>
      <c r="F413" s="306"/>
      <c r="G413" s="306"/>
      <c r="H413" s="307"/>
    </row>
    <row r="414" customFormat="false" ht="18.75" hidden="false" customHeight="true" outlineLevel="0" collapsed="false">
      <c r="A414" s="303"/>
      <c r="B414" s="304" t="s">
        <v>197</v>
      </c>
      <c r="C414" s="305"/>
      <c r="D414" s="306"/>
      <c r="E414" s="306"/>
      <c r="F414" s="306"/>
      <c r="G414" s="306"/>
      <c r="H414" s="307"/>
    </row>
    <row r="415" customFormat="false" ht="18.75" hidden="false" customHeight="true" outlineLevel="0" collapsed="false">
      <c r="A415" s="303"/>
      <c r="B415" s="304" t="s">
        <v>197</v>
      </c>
      <c r="C415" s="305"/>
      <c r="D415" s="306"/>
      <c r="E415" s="306"/>
      <c r="F415" s="306"/>
      <c r="G415" s="306"/>
      <c r="H415" s="307"/>
    </row>
    <row r="416" customFormat="false" ht="18.75" hidden="false" customHeight="true" outlineLevel="0" collapsed="false">
      <c r="A416" s="303"/>
      <c r="B416" s="304" t="s">
        <v>197</v>
      </c>
      <c r="C416" s="305"/>
      <c r="D416" s="306"/>
      <c r="E416" s="306"/>
      <c r="F416" s="306"/>
      <c r="G416" s="306"/>
      <c r="H416" s="307"/>
    </row>
    <row r="417" customFormat="false" ht="18.75" hidden="false" customHeight="true" outlineLevel="0" collapsed="false">
      <c r="A417" s="303"/>
      <c r="B417" s="304" t="s">
        <v>197</v>
      </c>
      <c r="C417" s="305"/>
      <c r="D417" s="306"/>
      <c r="E417" s="306"/>
      <c r="F417" s="306"/>
      <c r="G417" s="306"/>
      <c r="H417" s="307"/>
    </row>
    <row r="418" customFormat="false" ht="18.75" hidden="false" customHeight="true" outlineLevel="0" collapsed="false">
      <c r="A418" s="303"/>
      <c r="B418" s="304" t="s">
        <v>197</v>
      </c>
      <c r="C418" s="305"/>
      <c r="D418" s="306"/>
      <c r="E418" s="306"/>
      <c r="F418" s="306"/>
      <c r="G418" s="306"/>
      <c r="H418" s="307"/>
    </row>
    <row r="419" customFormat="false" ht="18.75" hidden="false" customHeight="true" outlineLevel="0" collapsed="false">
      <c r="A419" s="303"/>
      <c r="B419" s="304" t="s">
        <v>197</v>
      </c>
      <c r="C419" s="305"/>
      <c r="D419" s="306"/>
      <c r="E419" s="306"/>
      <c r="F419" s="306"/>
      <c r="G419" s="306"/>
      <c r="H419" s="307"/>
    </row>
    <row r="420" customFormat="false" ht="18.75" hidden="false" customHeight="true" outlineLevel="0" collapsed="false">
      <c r="A420" s="303"/>
      <c r="B420" s="304" t="s">
        <v>197</v>
      </c>
      <c r="C420" s="305"/>
      <c r="D420" s="306"/>
      <c r="E420" s="306"/>
      <c r="F420" s="306"/>
      <c r="G420" s="306"/>
      <c r="H420" s="307"/>
    </row>
    <row r="421" customFormat="false" ht="18.75" hidden="false" customHeight="true" outlineLevel="0" collapsed="false">
      <c r="A421" s="303"/>
      <c r="B421" s="304" t="s">
        <v>197</v>
      </c>
      <c r="C421" s="305"/>
      <c r="D421" s="306"/>
      <c r="E421" s="306"/>
      <c r="F421" s="306"/>
      <c r="G421" s="306"/>
      <c r="H421" s="307"/>
    </row>
    <row r="422" customFormat="false" ht="18.75" hidden="false" customHeight="true" outlineLevel="0" collapsed="false">
      <c r="A422" s="303"/>
      <c r="B422" s="304" t="s">
        <v>197</v>
      </c>
      <c r="C422" s="305"/>
      <c r="D422" s="306"/>
      <c r="E422" s="306"/>
      <c r="F422" s="306"/>
      <c r="G422" s="306"/>
      <c r="H422" s="307"/>
    </row>
    <row r="423" customFormat="false" ht="18.75" hidden="false" customHeight="true" outlineLevel="0" collapsed="false">
      <c r="A423" s="303"/>
      <c r="B423" s="304" t="s">
        <v>197</v>
      </c>
      <c r="C423" s="305"/>
      <c r="D423" s="306"/>
      <c r="E423" s="306"/>
      <c r="F423" s="306"/>
      <c r="G423" s="306"/>
      <c r="H423" s="307"/>
    </row>
    <row r="424" customFormat="false" ht="18.75" hidden="false" customHeight="true" outlineLevel="0" collapsed="false">
      <c r="A424" s="303"/>
      <c r="B424" s="304" t="s">
        <v>197</v>
      </c>
      <c r="C424" s="305"/>
      <c r="D424" s="306"/>
      <c r="E424" s="306"/>
      <c r="F424" s="306"/>
      <c r="G424" s="306"/>
      <c r="H424" s="307"/>
    </row>
    <row r="425" customFormat="false" ht="21.75" hidden="false" customHeight="true" outlineLevel="0" collapsed="false">
      <c r="A425" s="303"/>
      <c r="B425" s="304" t="s">
        <v>197</v>
      </c>
      <c r="C425" s="305"/>
      <c r="D425" s="306"/>
      <c r="E425" s="306"/>
      <c r="F425" s="306"/>
      <c r="G425" s="306"/>
      <c r="H425" s="307"/>
    </row>
    <row r="426" customFormat="false" ht="21.75" hidden="false" customHeight="true" outlineLevel="0" collapsed="false">
      <c r="A426" s="303"/>
      <c r="B426" s="304" t="s">
        <v>197</v>
      </c>
      <c r="C426" s="305"/>
      <c r="D426" s="306"/>
      <c r="E426" s="306"/>
      <c r="F426" s="306"/>
      <c r="G426" s="306"/>
      <c r="H426" s="307"/>
    </row>
    <row r="427" customFormat="false" ht="21.75" hidden="false" customHeight="true" outlineLevel="0" collapsed="false">
      <c r="A427" s="303"/>
      <c r="B427" s="304" t="s">
        <v>197</v>
      </c>
      <c r="C427" s="305"/>
      <c r="D427" s="306"/>
      <c r="E427" s="306"/>
      <c r="F427" s="306"/>
      <c r="G427" s="306"/>
      <c r="H427" s="307"/>
    </row>
    <row r="428" customFormat="false" ht="21.75" hidden="false" customHeight="true" outlineLevel="0" collapsed="false">
      <c r="A428" s="303"/>
      <c r="B428" s="304" t="s">
        <v>197</v>
      </c>
      <c r="C428" s="305"/>
      <c r="D428" s="306"/>
      <c r="E428" s="306"/>
      <c r="F428" s="306"/>
      <c r="G428" s="306"/>
      <c r="H428" s="307"/>
    </row>
    <row r="429" customFormat="false" ht="21.75" hidden="false" customHeight="true" outlineLevel="0" collapsed="false">
      <c r="A429" s="303"/>
      <c r="B429" s="304" t="s">
        <v>197</v>
      </c>
      <c r="C429" s="305"/>
      <c r="D429" s="306"/>
      <c r="E429" s="306"/>
      <c r="F429" s="306"/>
      <c r="G429" s="306"/>
      <c r="H429" s="307"/>
    </row>
    <row r="430" customFormat="false" ht="21.75" hidden="false" customHeight="true" outlineLevel="0" collapsed="false">
      <c r="A430" s="303"/>
      <c r="B430" s="304" t="s">
        <v>197</v>
      </c>
      <c r="C430" s="305"/>
      <c r="D430" s="306"/>
      <c r="E430" s="306"/>
      <c r="F430" s="306"/>
      <c r="G430" s="306"/>
      <c r="H430" s="307"/>
    </row>
    <row r="431" customFormat="false" ht="21.75" hidden="false" customHeight="true" outlineLevel="0" collapsed="false">
      <c r="A431" s="303"/>
      <c r="B431" s="304" t="s">
        <v>197</v>
      </c>
      <c r="C431" s="305"/>
      <c r="D431" s="306"/>
      <c r="E431" s="306"/>
      <c r="F431" s="306"/>
      <c r="G431" s="306"/>
      <c r="H431" s="307"/>
    </row>
    <row r="432" customFormat="false" ht="21.75" hidden="false" customHeight="true" outlineLevel="0" collapsed="false">
      <c r="A432" s="303"/>
      <c r="B432" s="304" t="s">
        <v>197</v>
      </c>
      <c r="C432" s="305"/>
      <c r="D432" s="306"/>
      <c r="E432" s="306"/>
      <c r="F432" s="306"/>
      <c r="G432" s="306"/>
      <c r="H432" s="307"/>
    </row>
    <row r="433" customFormat="false" ht="21.75" hidden="false" customHeight="true" outlineLevel="0" collapsed="false">
      <c r="A433" s="303"/>
      <c r="B433" s="304" t="s">
        <v>197</v>
      </c>
      <c r="C433" s="305"/>
      <c r="D433" s="306"/>
      <c r="E433" s="306"/>
      <c r="F433" s="306"/>
      <c r="G433" s="306"/>
      <c r="H433" s="307"/>
    </row>
    <row r="434" customFormat="false" ht="21.75" hidden="false" customHeight="true" outlineLevel="0" collapsed="false">
      <c r="A434" s="303"/>
      <c r="B434" s="304" t="s">
        <v>197</v>
      </c>
      <c r="C434" s="305"/>
      <c r="D434" s="306"/>
      <c r="E434" s="306"/>
      <c r="F434" s="306"/>
      <c r="G434" s="306"/>
      <c r="H434" s="307"/>
    </row>
    <row r="435" customFormat="false" ht="21.75" hidden="false" customHeight="true" outlineLevel="0" collapsed="false">
      <c r="A435" s="303"/>
      <c r="B435" s="304" t="s">
        <v>197</v>
      </c>
      <c r="C435" s="305"/>
      <c r="D435" s="306"/>
      <c r="E435" s="306"/>
      <c r="F435" s="306"/>
      <c r="G435" s="306"/>
      <c r="H435" s="307"/>
    </row>
    <row r="436" customFormat="false" ht="21.75" hidden="false" customHeight="true" outlineLevel="0" collapsed="false">
      <c r="A436" s="303"/>
      <c r="B436" s="304" t="s">
        <v>197</v>
      </c>
      <c r="C436" s="305"/>
      <c r="D436" s="306"/>
      <c r="E436" s="306"/>
      <c r="F436" s="306"/>
      <c r="G436" s="306"/>
      <c r="H436" s="307"/>
    </row>
    <row r="437" customFormat="false" ht="21.75" hidden="false" customHeight="true" outlineLevel="0" collapsed="false">
      <c r="A437" s="303"/>
      <c r="B437" s="304" t="s">
        <v>197</v>
      </c>
      <c r="C437" s="305"/>
      <c r="D437" s="306"/>
      <c r="E437" s="306"/>
      <c r="F437" s="306"/>
      <c r="G437" s="306"/>
      <c r="H437" s="307"/>
    </row>
    <row r="438" customFormat="false" ht="21.75" hidden="false" customHeight="true" outlineLevel="0" collapsed="false">
      <c r="A438" s="303"/>
      <c r="B438" s="304" t="s">
        <v>197</v>
      </c>
      <c r="C438" s="305"/>
      <c r="D438" s="306"/>
      <c r="E438" s="306"/>
      <c r="F438" s="306"/>
      <c r="G438" s="306"/>
      <c r="H438" s="307"/>
    </row>
    <row r="439" customFormat="false" ht="21.75" hidden="false" customHeight="true" outlineLevel="0" collapsed="false">
      <c r="A439" s="303"/>
      <c r="B439" s="304" t="s">
        <v>197</v>
      </c>
      <c r="C439" s="305"/>
      <c r="D439" s="306"/>
      <c r="E439" s="306"/>
      <c r="F439" s="306"/>
      <c r="G439" s="306"/>
      <c r="H439" s="307"/>
    </row>
    <row r="440" customFormat="false" ht="21.75" hidden="false" customHeight="true" outlineLevel="0" collapsed="false">
      <c r="A440" s="303"/>
      <c r="B440" s="304" t="s">
        <v>197</v>
      </c>
      <c r="C440" s="305"/>
      <c r="D440" s="306"/>
      <c r="E440" s="306"/>
      <c r="F440" s="306"/>
      <c r="G440" s="306"/>
      <c r="H440" s="307"/>
    </row>
    <row r="441" customFormat="false" ht="21.75" hidden="false" customHeight="true" outlineLevel="0" collapsed="false">
      <c r="A441" s="303"/>
      <c r="B441" s="304" t="s">
        <v>197</v>
      </c>
      <c r="C441" s="305"/>
      <c r="D441" s="306"/>
      <c r="E441" s="306"/>
      <c r="F441" s="306"/>
      <c r="G441" s="306"/>
      <c r="H441" s="307"/>
    </row>
    <row r="442" customFormat="false" ht="21.75" hidden="false" customHeight="true" outlineLevel="0" collapsed="false">
      <c r="A442" s="303"/>
      <c r="B442" s="304" t="s">
        <v>197</v>
      </c>
      <c r="C442" s="305"/>
      <c r="D442" s="306"/>
      <c r="E442" s="306"/>
      <c r="F442" s="306"/>
      <c r="G442" s="306"/>
      <c r="H442" s="307"/>
    </row>
    <row r="443" customFormat="false" ht="21.75" hidden="false" customHeight="true" outlineLevel="0" collapsed="false">
      <c r="A443" s="303"/>
      <c r="B443" s="304" t="s">
        <v>197</v>
      </c>
      <c r="C443" s="305"/>
      <c r="D443" s="306"/>
      <c r="E443" s="306"/>
      <c r="F443" s="306"/>
      <c r="G443" s="306"/>
      <c r="H443" s="307"/>
    </row>
    <row r="444" customFormat="false" ht="21.75" hidden="false" customHeight="true" outlineLevel="0" collapsed="false">
      <c r="A444" s="303"/>
      <c r="B444" s="304" t="s">
        <v>197</v>
      </c>
      <c r="C444" s="305"/>
      <c r="D444" s="306"/>
      <c r="E444" s="306"/>
      <c r="F444" s="306"/>
      <c r="G444" s="306"/>
      <c r="H444" s="307"/>
    </row>
    <row r="445" customFormat="false" ht="21.75" hidden="false" customHeight="true" outlineLevel="0" collapsed="false">
      <c r="A445" s="303"/>
      <c r="B445" s="304" t="s">
        <v>197</v>
      </c>
      <c r="C445" s="305"/>
      <c r="D445" s="306"/>
      <c r="E445" s="306"/>
      <c r="F445" s="306"/>
      <c r="G445" s="306"/>
      <c r="H445" s="307"/>
    </row>
    <row r="446" customFormat="false" ht="21.75" hidden="false" customHeight="true" outlineLevel="0" collapsed="false">
      <c r="A446" s="303"/>
      <c r="B446" s="304" t="s">
        <v>197</v>
      </c>
      <c r="C446" s="305"/>
      <c r="D446" s="306"/>
      <c r="E446" s="306"/>
      <c r="F446" s="306"/>
      <c r="G446" s="306"/>
      <c r="H446" s="307"/>
    </row>
    <row r="447" customFormat="false" ht="21.75" hidden="false" customHeight="true" outlineLevel="0" collapsed="false">
      <c r="A447" s="303"/>
      <c r="B447" s="304" t="s">
        <v>197</v>
      </c>
      <c r="C447" s="305"/>
      <c r="D447" s="306"/>
      <c r="E447" s="306"/>
      <c r="F447" s="306"/>
      <c r="G447" s="306"/>
      <c r="H447" s="307"/>
    </row>
    <row r="448" customFormat="false" ht="21.75" hidden="false" customHeight="true" outlineLevel="0" collapsed="false">
      <c r="A448" s="303"/>
      <c r="B448" s="304" t="s">
        <v>197</v>
      </c>
      <c r="C448" s="305"/>
      <c r="D448" s="306"/>
      <c r="E448" s="306"/>
      <c r="F448" s="306"/>
      <c r="G448" s="306"/>
      <c r="H448" s="307"/>
    </row>
    <row r="449" customFormat="false" ht="21.75" hidden="false" customHeight="true" outlineLevel="0" collapsed="false">
      <c r="A449" s="303"/>
      <c r="B449" s="304" t="s">
        <v>197</v>
      </c>
      <c r="C449" s="305"/>
      <c r="D449" s="306"/>
      <c r="E449" s="306"/>
      <c r="F449" s="306"/>
      <c r="G449" s="306"/>
      <c r="H449" s="307"/>
    </row>
    <row r="450" customFormat="false" ht="21.75" hidden="false" customHeight="true" outlineLevel="0" collapsed="false">
      <c r="A450" s="303"/>
      <c r="B450" s="304" t="s">
        <v>197</v>
      </c>
      <c r="C450" s="305"/>
      <c r="D450" s="306"/>
      <c r="E450" s="306"/>
      <c r="F450" s="306"/>
      <c r="G450" s="306"/>
      <c r="H450" s="307"/>
    </row>
    <row r="451" customFormat="false" ht="21.75" hidden="false" customHeight="true" outlineLevel="0" collapsed="false">
      <c r="A451" s="303"/>
      <c r="B451" s="304" t="s">
        <v>197</v>
      </c>
      <c r="C451" s="305"/>
      <c r="D451" s="306"/>
      <c r="E451" s="306"/>
      <c r="F451" s="306"/>
      <c r="G451" s="306"/>
      <c r="H451" s="307"/>
    </row>
    <row r="452" customFormat="false" ht="21.75" hidden="false" customHeight="true" outlineLevel="0" collapsed="false">
      <c r="A452" s="303"/>
      <c r="B452" s="304" t="s">
        <v>197</v>
      </c>
      <c r="C452" s="305"/>
      <c r="D452" s="306"/>
      <c r="E452" s="306"/>
      <c r="F452" s="306"/>
      <c r="G452" s="306"/>
      <c r="H452" s="307"/>
    </row>
    <row r="453" customFormat="false" ht="21.75" hidden="false" customHeight="true" outlineLevel="0" collapsed="false">
      <c r="A453" s="303"/>
      <c r="B453" s="304" t="s">
        <v>197</v>
      </c>
      <c r="C453" s="305"/>
      <c r="D453" s="306"/>
      <c r="E453" s="306"/>
      <c r="F453" s="306"/>
      <c r="G453" s="306"/>
      <c r="H453" s="307"/>
    </row>
    <row r="454" customFormat="false" ht="21.75" hidden="false" customHeight="true" outlineLevel="0" collapsed="false">
      <c r="A454" s="303"/>
      <c r="B454" s="304" t="s">
        <v>197</v>
      </c>
      <c r="C454" s="305"/>
      <c r="D454" s="306"/>
      <c r="E454" s="306"/>
      <c r="F454" s="306"/>
      <c r="G454" s="306"/>
      <c r="H454" s="307"/>
    </row>
    <row r="455" customFormat="false" ht="21.75" hidden="false" customHeight="true" outlineLevel="0" collapsed="false">
      <c r="A455" s="303"/>
      <c r="B455" s="304" t="s">
        <v>197</v>
      </c>
      <c r="C455" s="305"/>
      <c r="D455" s="306"/>
      <c r="E455" s="306"/>
      <c r="F455" s="306"/>
      <c r="G455" s="306"/>
      <c r="H455" s="307"/>
    </row>
    <row r="456" customFormat="false" ht="21.75" hidden="false" customHeight="true" outlineLevel="0" collapsed="false">
      <c r="A456" s="303"/>
      <c r="B456" s="304" t="s">
        <v>197</v>
      </c>
      <c r="C456" s="305"/>
      <c r="D456" s="306"/>
      <c r="E456" s="306"/>
      <c r="F456" s="306"/>
      <c r="G456" s="306"/>
      <c r="H456" s="307"/>
    </row>
    <row r="457" customFormat="false" ht="21.75" hidden="false" customHeight="true" outlineLevel="0" collapsed="false">
      <c r="A457" s="303"/>
      <c r="B457" s="304" t="s">
        <v>197</v>
      </c>
      <c r="C457" s="305"/>
      <c r="D457" s="306"/>
      <c r="E457" s="306"/>
      <c r="F457" s="306"/>
      <c r="G457" s="306"/>
      <c r="H457" s="307"/>
    </row>
    <row r="458" customFormat="false" ht="21.75" hidden="false" customHeight="true" outlineLevel="0" collapsed="false">
      <c r="A458" s="303"/>
      <c r="B458" s="304" t="s">
        <v>197</v>
      </c>
      <c r="C458" s="305"/>
      <c r="D458" s="306"/>
      <c r="E458" s="306"/>
      <c r="F458" s="306"/>
      <c r="G458" s="306"/>
      <c r="H458" s="307"/>
    </row>
    <row r="459" customFormat="false" ht="21.75" hidden="false" customHeight="true" outlineLevel="0" collapsed="false">
      <c r="A459" s="303"/>
      <c r="B459" s="304" t="s">
        <v>197</v>
      </c>
      <c r="C459" s="305"/>
      <c r="D459" s="306"/>
      <c r="E459" s="306"/>
      <c r="F459" s="306"/>
      <c r="G459" s="306"/>
      <c r="H459" s="307"/>
    </row>
    <row r="460" customFormat="false" ht="21.75" hidden="false" customHeight="true" outlineLevel="0" collapsed="false">
      <c r="A460" s="303"/>
      <c r="B460" s="304" t="s">
        <v>197</v>
      </c>
      <c r="C460" s="305"/>
      <c r="D460" s="306"/>
      <c r="E460" s="306"/>
      <c r="F460" s="306"/>
      <c r="G460" s="306"/>
      <c r="H460" s="307"/>
    </row>
    <row r="461" customFormat="false" ht="12.75" hidden="false" customHeight="true" outlineLevel="0" collapsed="false">
      <c r="A461" s="264"/>
      <c r="B461" s="264"/>
      <c r="C461" s="264"/>
      <c r="D461" s="265"/>
      <c r="E461" s="265"/>
    </row>
    <row r="462" customFormat="false" ht="12.75" hidden="false" customHeight="true" outlineLevel="0" collapsed="false">
      <c r="A462" s="264"/>
      <c r="B462" s="264"/>
      <c r="C462" s="264"/>
      <c r="D462" s="265"/>
      <c r="E462" s="265"/>
    </row>
    <row r="463" customFormat="false" ht="12.75" hidden="false" customHeight="true" outlineLevel="0" collapsed="false">
      <c r="A463" s="264"/>
      <c r="B463" s="264"/>
      <c r="C463" s="264"/>
      <c r="D463" s="265"/>
      <c r="E463" s="265"/>
    </row>
    <row r="464" customFormat="false" ht="12.75" hidden="false" customHeight="true" outlineLevel="0" collapsed="false">
      <c r="A464" s="264"/>
      <c r="B464" s="264"/>
      <c r="C464" s="264"/>
      <c r="D464" s="265"/>
      <c r="E464" s="265"/>
    </row>
    <row r="465" customFormat="false" ht="12.75" hidden="false" customHeight="true" outlineLevel="0" collapsed="false">
      <c r="A465" s="264"/>
      <c r="B465" s="264"/>
      <c r="C465" s="264"/>
      <c r="D465" s="265"/>
      <c r="E465" s="265"/>
    </row>
    <row r="466" customFormat="false" ht="12.75" hidden="false" customHeight="true" outlineLevel="0" collapsed="false">
      <c r="A466" s="264"/>
      <c r="B466" s="264"/>
      <c r="C466" s="264"/>
      <c r="D466" s="265"/>
      <c r="E466" s="265"/>
    </row>
    <row r="467" customFormat="false" ht="12.75" hidden="false" customHeight="true" outlineLevel="0" collapsed="false">
      <c r="A467" s="264"/>
      <c r="B467" s="264"/>
      <c r="C467" s="264"/>
      <c r="D467" s="265"/>
      <c r="E467" s="265"/>
    </row>
    <row r="468" customFormat="false" ht="12.75" hidden="false" customHeight="true" outlineLevel="0" collapsed="false">
      <c r="A468" s="264"/>
      <c r="B468" s="264"/>
      <c r="C468" s="264"/>
      <c r="D468" s="265"/>
      <c r="E468" s="265"/>
    </row>
    <row r="469" customFormat="false" ht="12.75" hidden="false" customHeight="true" outlineLevel="0" collapsed="false">
      <c r="A469" s="264"/>
      <c r="B469" s="264"/>
      <c r="C469" s="264"/>
      <c r="D469" s="265"/>
      <c r="E469" s="265"/>
    </row>
    <row r="470" customFormat="false" ht="12.75" hidden="false" customHeight="true" outlineLevel="0" collapsed="false">
      <c r="A470" s="264"/>
      <c r="B470" s="264"/>
      <c r="C470" s="264"/>
      <c r="D470" s="265"/>
      <c r="E470" s="265"/>
    </row>
    <row r="471" customFormat="false" ht="12.75" hidden="false" customHeight="true" outlineLevel="0" collapsed="false">
      <c r="A471" s="264"/>
      <c r="B471" s="264"/>
      <c r="C471" s="264"/>
      <c r="D471" s="265"/>
      <c r="E471" s="265"/>
    </row>
    <row r="472" customFormat="false" ht="12.75" hidden="false" customHeight="true" outlineLevel="0" collapsed="false">
      <c r="A472" s="264"/>
      <c r="B472" s="264"/>
      <c r="C472" s="264"/>
      <c r="D472" s="265"/>
      <c r="E472" s="265"/>
    </row>
    <row r="473" customFormat="false" ht="12.75" hidden="false" customHeight="true" outlineLevel="0" collapsed="false">
      <c r="A473" s="264"/>
      <c r="B473" s="264"/>
      <c r="C473" s="264"/>
      <c r="D473" s="265"/>
      <c r="E473" s="265"/>
    </row>
    <row r="474" customFormat="false" ht="12.75" hidden="false" customHeight="true" outlineLevel="0" collapsed="false">
      <c r="A474" s="264"/>
      <c r="B474" s="264"/>
      <c r="C474" s="264"/>
      <c r="D474" s="265"/>
      <c r="E474" s="265"/>
    </row>
    <row r="475" customFormat="false" ht="12.75" hidden="false" customHeight="true" outlineLevel="0" collapsed="false">
      <c r="A475" s="264"/>
      <c r="B475" s="264"/>
      <c r="C475" s="264"/>
      <c r="D475" s="265"/>
      <c r="E475" s="265"/>
    </row>
    <row r="476" customFormat="false" ht="12.75" hidden="false" customHeight="true" outlineLevel="0" collapsed="false">
      <c r="A476" s="264"/>
      <c r="B476" s="264"/>
      <c r="C476" s="264"/>
      <c r="D476" s="265"/>
      <c r="E476" s="265"/>
    </row>
    <row r="477" customFormat="false" ht="12.75" hidden="false" customHeight="true" outlineLevel="0" collapsed="false">
      <c r="A477" s="264"/>
      <c r="B477" s="264"/>
      <c r="C477" s="264"/>
      <c r="D477" s="265"/>
      <c r="E477" s="265"/>
    </row>
    <row r="478" customFormat="false" ht="12.75" hidden="false" customHeight="true" outlineLevel="0" collapsed="false">
      <c r="A478" s="264"/>
      <c r="B478" s="264"/>
      <c r="C478" s="264"/>
      <c r="D478" s="265"/>
      <c r="E478" s="265"/>
    </row>
    <row r="479" customFormat="false" ht="12.75" hidden="false" customHeight="true" outlineLevel="0" collapsed="false">
      <c r="A479" s="264"/>
      <c r="B479" s="264"/>
      <c r="C479" s="264"/>
      <c r="D479" s="265"/>
      <c r="E479" s="265"/>
    </row>
    <row r="480" customFormat="false" ht="12.75" hidden="false" customHeight="true" outlineLevel="0" collapsed="false">
      <c r="A480" s="264"/>
      <c r="B480" s="264"/>
      <c r="C480" s="264"/>
      <c r="D480" s="265"/>
      <c r="E480" s="265"/>
    </row>
    <row r="481" customFormat="false" ht="12.75" hidden="false" customHeight="true" outlineLevel="0" collapsed="false">
      <c r="A481" s="264"/>
      <c r="B481" s="264"/>
      <c r="C481" s="264"/>
      <c r="D481" s="265"/>
      <c r="E481" s="265"/>
    </row>
    <row r="482" customFormat="false" ht="12.75" hidden="false" customHeight="true" outlineLevel="0" collapsed="false">
      <c r="A482" s="264"/>
      <c r="B482" s="264"/>
      <c r="C482" s="264"/>
      <c r="D482" s="265"/>
      <c r="E482" s="265"/>
    </row>
    <row r="483" customFormat="false" ht="12.75" hidden="false" customHeight="true" outlineLevel="0" collapsed="false">
      <c r="A483" s="264"/>
      <c r="B483" s="264"/>
      <c r="C483" s="264"/>
      <c r="D483" s="265"/>
      <c r="E483" s="265"/>
    </row>
    <row r="484" customFormat="false" ht="12.75" hidden="false" customHeight="true" outlineLevel="0" collapsed="false">
      <c r="A484" s="264"/>
      <c r="B484" s="264"/>
      <c r="C484" s="264"/>
      <c r="D484" s="265"/>
      <c r="E484" s="265"/>
    </row>
    <row r="485" customFormat="false" ht="12.75" hidden="false" customHeight="true" outlineLevel="0" collapsed="false">
      <c r="A485" s="264"/>
      <c r="B485" s="264"/>
      <c r="C485" s="264"/>
      <c r="D485" s="265"/>
      <c r="E485" s="265"/>
    </row>
    <row r="486" customFormat="false" ht="12.75" hidden="false" customHeight="true" outlineLevel="0" collapsed="false">
      <c r="A486" s="264"/>
      <c r="B486" s="264"/>
      <c r="C486" s="264"/>
      <c r="D486" s="265"/>
      <c r="E486" s="265"/>
    </row>
    <row r="487" customFormat="false" ht="12.75" hidden="false" customHeight="true" outlineLevel="0" collapsed="false">
      <c r="A487" s="264"/>
      <c r="B487" s="264"/>
      <c r="C487" s="264"/>
      <c r="D487" s="265"/>
      <c r="E487" s="265"/>
    </row>
    <row r="488" customFormat="false" ht="12.75" hidden="false" customHeight="true" outlineLevel="0" collapsed="false">
      <c r="A488" s="264"/>
      <c r="B488" s="264"/>
      <c r="C488" s="264"/>
      <c r="D488" s="265"/>
      <c r="E488" s="265"/>
    </row>
    <row r="489" customFormat="false" ht="12.75" hidden="false" customHeight="true" outlineLevel="0" collapsed="false">
      <c r="A489" s="264"/>
      <c r="B489" s="264"/>
      <c r="C489" s="264"/>
      <c r="D489" s="265"/>
      <c r="E489" s="265"/>
    </row>
    <row r="490" customFormat="false" ht="12.75" hidden="false" customHeight="true" outlineLevel="0" collapsed="false">
      <c r="A490" s="264"/>
      <c r="B490" s="264"/>
      <c r="C490" s="264"/>
      <c r="D490" s="265"/>
      <c r="E490" s="265"/>
    </row>
    <row r="491" customFormat="false" ht="12.75" hidden="false" customHeight="true" outlineLevel="0" collapsed="false">
      <c r="A491" s="264"/>
      <c r="B491" s="264"/>
      <c r="C491" s="264"/>
      <c r="D491" s="265"/>
      <c r="E491" s="265"/>
    </row>
    <row r="492" customFormat="false" ht="12.75" hidden="false" customHeight="true" outlineLevel="0" collapsed="false">
      <c r="A492" s="264"/>
      <c r="B492" s="264"/>
      <c r="C492" s="264"/>
      <c r="D492" s="265"/>
      <c r="E492" s="265"/>
    </row>
    <row r="493" customFormat="false" ht="12.75" hidden="false" customHeight="true" outlineLevel="0" collapsed="false">
      <c r="A493" s="264"/>
      <c r="B493" s="264"/>
      <c r="C493" s="264"/>
      <c r="D493" s="265"/>
      <c r="E493" s="265"/>
    </row>
    <row r="494" customFormat="false" ht="12.75" hidden="false" customHeight="true" outlineLevel="0" collapsed="false">
      <c r="A494" s="264"/>
      <c r="B494" s="264"/>
      <c r="C494" s="264"/>
      <c r="D494" s="265"/>
      <c r="E494" s="265"/>
    </row>
    <row r="495" customFormat="false" ht="12.75" hidden="false" customHeight="true" outlineLevel="0" collapsed="false">
      <c r="A495" s="264"/>
      <c r="B495" s="264"/>
      <c r="C495" s="264"/>
      <c r="D495" s="265"/>
      <c r="E495" s="265"/>
    </row>
    <row r="496" customFormat="false" ht="12.75" hidden="false" customHeight="true" outlineLevel="0" collapsed="false">
      <c r="A496" s="264"/>
      <c r="B496" s="264"/>
      <c r="C496" s="264"/>
      <c r="D496" s="265"/>
      <c r="E496" s="265"/>
    </row>
    <row r="497" customFormat="false" ht="12.75" hidden="false" customHeight="true" outlineLevel="0" collapsed="false">
      <c r="A497" s="264"/>
      <c r="B497" s="264"/>
      <c r="C497" s="264"/>
      <c r="D497" s="265"/>
      <c r="E497" s="265"/>
    </row>
    <row r="498" customFormat="false" ht="12.75" hidden="false" customHeight="true" outlineLevel="0" collapsed="false">
      <c r="A498" s="264"/>
      <c r="B498" s="264"/>
      <c r="C498" s="264"/>
      <c r="D498" s="265"/>
      <c r="E498" s="265"/>
    </row>
    <row r="499" customFormat="false" ht="12.75" hidden="false" customHeight="true" outlineLevel="0" collapsed="false">
      <c r="A499" s="264"/>
      <c r="B499" s="264"/>
      <c r="C499" s="264"/>
      <c r="D499" s="265"/>
      <c r="E499" s="265"/>
    </row>
    <row r="500" customFormat="false" ht="12.75" hidden="false" customHeight="true" outlineLevel="0" collapsed="false">
      <c r="A500" s="264"/>
      <c r="B500" s="264"/>
      <c r="C500" s="264"/>
      <c r="D500" s="265"/>
      <c r="E500" s="265"/>
    </row>
    <row r="501" customFormat="false" ht="12.75" hidden="false" customHeight="true" outlineLevel="0" collapsed="false">
      <c r="A501" s="264"/>
      <c r="B501" s="264"/>
      <c r="C501" s="264"/>
      <c r="D501" s="265"/>
      <c r="E501" s="265"/>
    </row>
    <row r="502" customFormat="false" ht="12.75" hidden="false" customHeight="true" outlineLevel="0" collapsed="false">
      <c r="A502" s="264"/>
      <c r="B502" s="264"/>
      <c r="C502" s="264"/>
      <c r="D502" s="265"/>
      <c r="E502" s="265"/>
    </row>
    <row r="503" customFormat="false" ht="12.75" hidden="false" customHeight="true" outlineLevel="0" collapsed="false">
      <c r="A503" s="264"/>
      <c r="B503" s="264"/>
      <c r="C503" s="264"/>
      <c r="D503" s="265"/>
      <c r="E503" s="265"/>
    </row>
    <row r="504" customFormat="false" ht="12.75" hidden="false" customHeight="true" outlineLevel="0" collapsed="false">
      <c r="A504" s="264"/>
      <c r="B504" s="264"/>
      <c r="C504" s="264"/>
      <c r="D504" s="265"/>
      <c r="E504" s="265"/>
    </row>
    <row r="505" customFormat="false" ht="12.75" hidden="false" customHeight="true" outlineLevel="0" collapsed="false">
      <c r="A505" s="264"/>
      <c r="B505" s="264"/>
      <c r="C505" s="264"/>
      <c r="D505" s="265"/>
      <c r="E505" s="265"/>
    </row>
    <row r="506" customFormat="false" ht="12.75" hidden="false" customHeight="true" outlineLevel="0" collapsed="false">
      <c r="A506" s="264"/>
      <c r="B506" s="264"/>
      <c r="C506" s="264"/>
      <c r="D506" s="265"/>
      <c r="E506" s="265"/>
    </row>
    <row r="507" customFormat="false" ht="12.75" hidden="false" customHeight="true" outlineLevel="0" collapsed="false">
      <c r="A507" s="264"/>
      <c r="B507" s="264"/>
      <c r="C507" s="264"/>
      <c r="D507" s="265"/>
      <c r="E507" s="265"/>
    </row>
    <row r="508" customFormat="false" ht="12.75" hidden="false" customHeight="true" outlineLevel="0" collapsed="false">
      <c r="A508" s="264"/>
      <c r="B508" s="264"/>
      <c r="C508" s="264"/>
      <c r="D508" s="265"/>
      <c r="E508" s="265"/>
    </row>
    <row r="509" customFormat="false" ht="12.75" hidden="false" customHeight="true" outlineLevel="0" collapsed="false">
      <c r="A509" s="264"/>
      <c r="B509" s="264"/>
      <c r="C509" s="264"/>
      <c r="D509" s="265"/>
      <c r="E509" s="265"/>
    </row>
    <row r="510" customFormat="false" ht="12.75" hidden="false" customHeight="true" outlineLevel="0" collapsed="false">
      <c r="A510" s="264"/>
      <c r="B510" s="264"/>
      <c r="C510" s="264"/>
      <c r="D510" s="265"/>
      <c r="E510" s="265"/>
    </row>
    <row r="511" customFormat="false" ht="12.75" hidden="false" customHeight="true" outlineLevel="0" collapsed="false">
      <c r="A511" s="264"/>
      <c r="B511" s="264"/>
      <c r="C511" s="264"/>
      <c r="D511" s="265"/>
      <c r="E511" s="265"/>
    </row>
    <row r="512" customFormat="false" ht="12.75" hidden="false" customHeight="true" outlineLevel="0" collapsed="false">
      <c r="A512" s="264"/>
      <c r="B512" s="264"/>
      <c r="C512" s="264"/>
      <c r="D512" s="265"/>
      <c r="E512" s="265"/>
    </row>
    <row r="513" customFormat="false" ht="12.75" hidden="false" customHeight="true" outlineLevel="0" collapsed="false">
      <c r="A513" s="264"/>
      <c r="B513" s="264"/>
      <c r="C513" s="264"/>
      <c r="D513" s="265"/>
      <c r="E513" s="265"/>
    </row>
    <row r="514" customFormat="false" ht="12.75" hidden="false" customHeight="true" outlineLevel="0" collapsed="false">
      <c r="A514" s="264"/>
      <c r="B514" s="264"/>
      <c r="C514" s="264"/>
      <c r="D514" s="265"/>
      <c r="E514" s="265"/>
    </row>
    <row r="515" customFormat="false" ht="12.75" hidden="false" customHeight="true" outlineLevel="0" collapsed="false">
      <c r="A515" s="264"/>
      <c r="B515" s="264"/>
      <c r="C515" s="264"/>
      <c r="D515" s="265"/>
      <c r="E515" s="265"/>
    </row>
    <row r="516" customFormat="false" ht="12.75" hidden="false" customHeight="true" outlineLevel="0" collapsed="false">
      <c r="A516" s="264"/>
      <c r="B516" s="264"/>
      <c r="C516" s="264"/>
      <c r="D516" s="265"/>
      <c r="E516" s="265"/>
    </row>
    <row r="517" customFormat="false" ht="12.75" hidden="false" customHeight="true" outlineLevel="0" collapsed="false">
      <c r="A517" s="264"/>
      <c r="B517" s="264"/>
      <c r="C517" s="264"/>
      <c r="D517" s="265"/>
      <c r="E517" s="265"/>
    </row>
    <row r="518" customFormat="false" ht="12.75" hidden="false" customHeight="true" outlineLevel="0" collapsed="false">
      <c r="A518" s="264"/>
      <c r="B518" s="264"/>
      <c r="C518" s="264"/>
      <c r="D518" s="265"/>
      <c r="E518" s="265"/>
    </row>
    <row r="519" customFormat="false" ht="12.75" hidden="false" customHeight="true" outlineLevel="0" collapsed="false">
      <c r="A519" s="264"/>
      <c r="B519" s="264"/>
      <c r="C519" s="264"/>
      <c r="D519" s="265"/>
      <c r="E519" s="265"/>
    </row>
    <row r="520" customFormat="false" ht="12.75" hidden="false" customHeight="true" outlineLevel="0" collapsed="false">
      <c r="A520" s="264"/>
      <c r="B520" s="264"/>
      <c r="C520" s="264"/>
      <c r="D520" s="265"/>
      <c r="E520" s="265"/>
    </row>
    <row r="521" customFormat="false" ht="12.75" hidden="false" customHeight="true" outlineLevel="0" collapsed="false">
      <c r="A521" s="264"/>
      <c r="B521" s="264"/>
      <c r="C521" s="264"/>
      <c r="D521" s="265"/>
      <c r="E521" s="265"/>
    </row>
    <row r="522" customFormat="false" ht="12.75" hidden="false" customHeight="true" outlineLevel="0" collapsed="false">
      <c r="A522" s="264"/>
      <c r="B522" s="264"/>
      <c r="C522" s="264"/>
      <c r="D522" s="265"/>
      <c r="E522" s="265"/>
    </row>
    <row r="523" customFormat="false" ht="12.75" hidden="false" customHeight="true" outlineLevel="0" collapsed="false">
      <c r="A523" s="264"/>
      <c r="B523" s="264"/>
      <c r="C523" s="264"/>
      <c r="D523" s="265"/>
      <c r="E523" s="265"/>
    </row>
    <row r="524" customFormat="false" ht="12.75" hidden="false" customHeight="true" outlineLevel="0" collapsed="false">
      <c r="A524" s="264"/>
      <c r="B524" s="264"/>
      <c r="C524" s="264"/>
      <c r="D524" s="265"/>
      <c r="E524" s="265"/>
    </row>
    <row r="525" customFormat="false" ht="12.75" hidden="false" customHeight="true" outlineLevel="0" collapsed="false">
      <c r="A525" s="264"/>
      <c r="B525" s="264"/>
      <c r="C525" s="264"/>
      <c r="D525" s="265"/>
      <c r="E525" s="265"/>
    </row>
    <row r="526" customFormat="false" ht="12.75" hidden="false" customHeight="true" outlineLevel="0" collapsed="false">
      <c r="A526" s="264"/>
      <c r="B526" s="264"/>
      <c r="C526" s="264"/>
      <c r="D526" s="265"/>
      <c r="E526" s="265"/>
    </row>
    <row r="527" customFormat="false" ht="12.75" hidden="false" customHeight="true" outlineLevel="0" collapsed="false">
      <c r="A527" s="264"/>
      <c r="B527" s="264"/>
      <c r="C527" s="264"/>
      <c r="D527" s="265"/>
      <c r="E527" s="265"/>
    </row>
    <row r="528" customFormat="false" ht="12.75" hidden="false" customHeight="true" outlineLevel="0" collapsed="false">
      <c r="A528" s="264"/>
      <c r="B528" s="264"/>
      <c r="C528" s="264"/>
      <c r="D528" s="265"/>
      <c r="E528" s="265"/>
    </row>
    <row r="529" customFormat="false" ht="12.75" hidden="false" customHeight="true" outlineLevel="0" collapsed="false">
      <c r="A529" s="264"/>
      <c r="B529" s="264"/>
      <c r="C529" s="264"/>
      <c r="D529" s="265"/>
      <c r="E529" s="265"/>
    </row>
    <row r="530" customFormat="false" ht="12.75" hidden="false" customHeight="true" outlineLevel="0" collapsed="false">
      <c r="A530" s="264"/>
      <c r="B530" s="264"/>
      <c r="C530" s="264"/>
      <c r="D530" s="265"/>
      <c r="E530" s="265"/>
    </row>
    <row r="531" customFormat="false" ht="12.75" hidden="false" customHeight="true" outlineLevel="0" collapsed="false">
      <c r="A531" s="264"/>
      <c r="B531" s="264"/>
      <c r="C531" s="264"/>
      <c r="D531" s="265"/>
      <c r="E531" s="265"/>
    </row>
    <row r="532" customFormat="false" ht="12.75" hidden="false" customHeight="true" outlineLevel="0" collapsed="false">
      <c r="A532" s="264"/>
      <c r="B532" s="264"/>
      <c r="C532" s="264"/>
      <c r="D532" s="265"/>
      <c r="E532" s="265"/>
    </row>
    <row r="533" customFormat="false" ht="12.75" hidden="false" customHeight="true" outlineLevel="0" collapsed="false">
      <c r="A533" s="264"/>
      <c r="B533" s="264"/>
      <c r="C533" s="264"/>
      <c r="D533" s="265"/>
      <c r="E533" s="265"/>
    </row>
    <row r="534" customFormat="false" ht="12.75" hidden="false" customHeight="true" outlineLevel="0" collapsed="false">
      <c r="A534" s="264"/>
      <c r="B534" s="264"/>
      <c r="C534" s="264"/>
      <c r="D534" s="265"/>
      <c r="E534" s="265"/>
    </row>
    <row r="535" customFormat="false" ht="12.75" hidden="false" customHeight="true" outlineLevel="0" collapsed="false">
      <c r="A535" s="264"/>
      <c r="B535" s="264"/>
      <c r="C535" s="264"/>
      <c r="D535" s="265"/>
      <c r="E535" s="265"/>
    </row>
    <row r="536" customFormat="false" ht="12.75" hidden="false" customHeight="true" outlineLevel="0" collapsed="false">
      <c r="A536" s="264"/>
      <c r="B536" s="264"/>
      <c r="C536" s="264"/>
      <c r="D536" s="265"/>
      <c r="E536" s="265"/>
    </row>
    <row r="537" customFormat="false" ht="12.75" hidden="false" customHeight="true" outlineLevel="0" collapsed="false">
      <c r="A537" s="264"/>
      <c r="B537" s="264"/>
      <c r="C537" s="264"/>
      <c r="D537" s="265"/>
      <c r="E537" s="265"/>
    </row>
    <row r="538" customFormat="false" ht="12.75" hidden="false" customHeight="true" outlineLevel="0" collapsed="false">
      <c r="A538" s="264"/>
      <c r="B538" s="264"/>
      <c r="C538" s="264"/>
      <c r="D538" s="265"/>
      <c r="E538" s="265"/>
    </row>
    <row r="539" customFormat="false" ht="12.75" hidden="false" customHeight="true" outlineLevel="0" collapsed="false">
      <c r="A539" s="264"/>
      <c r="B539" s="264"/>
      <c r="C539" s="264"/>
      <c r="D539" s="265"/>
      <c r="E539" s="265"/>
    </row>
    <row r="540" customFormat="false" ht="12.75" hidden="false" customHeight="true" outlineLevel="0" collapsed="false">
      <c r="A540" s="264"/>
      <c r="B540" s="264"/>
      <c r="C540" s="264"/>
      <c r="D540" s="265"/>
      <c r="E540" s="265"/>
    </row>
    <row r="541" customFormat="false" ht="12.75" hidden="false" customHeight="true" outlineLevel="0" collapsed="false">
      <c r="A541" s="264"/>
      <c r="B541" s="264"/>
      <c r="C541" s="264"/>
      <c r="D541" s="265"/>
      <c r="E541" s="265"/>
    </row>
    <row r="542" customFormat="false" ht="12.75" hidden="false" customHeight="true" outlineLevel="0" collapsed="false">
      <c r="A542" s="264"/>
      <c r="B542" s="264"/>
      <c r="C542" s="264"/>
      <c r="D542" s="265"/>
      <c r="E542" s="265"/>
    </row>
    <row r="543" customFormat="false" ht="12.75" hidden="false" customHeight="true" outlineLevel="0" collapsed="false">
      <c r="A543" s="264"/>
      <c r="B543" s="264"/>
      <c r="C543" s="264"/>
      <c r="D543" s="265"/>
      <c r="E543" s="265"/>
    </row>
    <row r="544" customFormat="false" ht="12.75" hidden="false" customHeight="true" outlineLevel="0" collapsed="false">
      <c r="A544" s="264"/>
      <c r="B544" s="264"/>
      <c r="C544" s="264"/>
      <c r="D544" s="265"/>
      <c r="E544" s="265"/>
    </row>
    <row r="545" customFormat="false" ht="12.75" hidden="false" customHeight="true" outlineLevel="0" collapsed="false">
      <c r="A545" s="264"/>
      <c r="B545" s="264"/>
      <c r="C545" s="264"/>
      <c r="D545" s="265"/>
      <c r="E545" s="265"/>
    </row>
    <row r="546" customFormat="false" ht="12.75" hidden="false" customHeight="true" outlineLevel="0" collapsed="false">
      <c r="A546" s="264"/>
      <c r="B546" s="264"/>
      <c r="C546" s="264"/>
      <c r="D546" s="265"/>
      <c r="E546" s="265"/>
    </row>
    <row r="547" customFormat="false" ht="12.75" hidden="false" customHeight="true" outlineLevel="0" collapsed="false">
      <c r="A547" s="264"/>
      <c r="B547" s="264"/>
      <c r="C547" s="264"/>
      <c r="D547" s="265"/>
      <c r="E547" s="265"/>
    </row>
    <row r="548" customFormat="false" ht="12.75" hidden="false" customHeight="true" outlineLevel="0" collapsed="false">
      <c r="A548" s="264"/>
      <c r="B548" s="264"/>
      <c r="C548" s="264"/>
      <c r="D548" s="265"/>
      <c r="E548" s="265"/>
    </row>
    <row r="549" customFormat="false" ht="12.75" hidden="false" customHeight="true" outlineLevel="0" collapsed="false">
      <c r="A549" s="264"/>
      <c r="B549" s="264"/>
      <c r="C549" s="264"/>
      <c r="D549" s="265"/>
      <c r="E549" s="265"/>
    </row>
    <row r="550" customFormat="false" ht="12.75" hidden="false" customHeight="true" outlineLevel="0" collapsed="false">
      <c r="A550" s="264"/>
      <c r="B550" s="264"/>
      <c r="C550" s="264"/>
      <c r="D550" s="265"/>
      <c r="E550" s="265"/>
    </row>
    <row r="551" customFormat="false" ht="12.75" hidden="false" customHeight="true" outlineLevel="0" collapsed="false">
      <c r="A551" s="264"/>
      <c r="B551" s="264"/>
      <c r="C551" s="264"/>
      <c r="D551" s="265"/>
      <c r="E551" s="265"/>
    </row>
    <row r="552" customFormat="false" ht="12.75" hidden="false" customHeight="true" outlineLevel="0" collapsed="false">
      <c r="A552" s="264"/>
      <c r="B552" s="264"/>
      <c r="C552" s="264"/>
      <c r="D552" s="265"/>
      <c r="E552" s="265"/>
    </row>
    <row r="553" customFormat="false" ht="12.75" hidden="false" customHeight="true" outlineLevel="0" collapsed="false">
      <c r="A553" s="264"/>
      <c r="B553" s="264"/>
      <c r="C553" s="264"/>
      <c r="D553" s="265"/>
      <c r="E553" s="265"/>
    </row>
    <row r="554" customFormat="false" ht="12.75" hidden="false" customHeight="true" outlineLevel="0" collapsed="false">
      <c r="A554" s="264"/>
      <c r="B554" s="264"/>
      <c r="C554" s="264"/>
      <c r="D554" s="265"/>
      <c r="E554" s="265"/>
    </row>
    <row r="555" customFormat="false" ht="12.75" hidden="false" customHeight="true" outlineLevel="0" collapsed="false">
      <c r="A555" s="264"/>
      <c r="B555" s="264"/>
      <c r="C555" s="264"/>
      <c r="D555" s="265"/>
      <c r="E555" s="265"/>
    </row>
    <row r="556" customFormat="false" ht="12.75" hidden="false" customHeight="true" outlineLevel="0" collapsed="false">
      <c r="A556" s="264"/>
      <c r="B556" s="264"/>
      <c r="C556" s="264"/>
      <c r="D556" s="265"/>
      <c r="E556" s="265"/>
    </row>
    <row r="557" customFormat="false" ht="12.75" hidden="false" customHeight="true" outlineLevel="0" collapsed="false">
      <c r="A557" s="264"/>
      <c r="B557" s="264"/>
      <c r="C557" s="264"/>
      <c r="D557" s="265"/>
      <c r="E557" s="265"/>
    </row>
    <row r="558" customFormat="false" ht="12.75" hidden="false" customHeight="true" outlineLevel="0" collapsed="false">
      <c r="A558" s="264"/>
      <c r="B558" s="264"/>
      <c r="C558" s="264"/>
      <c r="D558" s="265"/>
      <c r="E558" s="265"/>
    </row>
    <row r="559" customFormat="false" ht="12.75" hidden="false" customHeight="true" outlineLevel="0" collapsed="false">
      <c r="A559" s="264"/>
      <c r="B559" s="264"/>
      <c r="C559" s="264"/>
      <c r="D559" s="265"/>
      <c r="E559" s="265"/>
    </row>
    <row r="560" customFormat="false" ht="12.75" hidden="false" customHeight="true" outlineLevel="0" collapsed="false">
      <c r="A560" s="264"/>
      <c r="B560" s="264"/>
      <c r="C560" s="264"/>
      <c r="D560" s="265"/>
      <c r="E560" s="265"/>
    </row>
    <row r="561" customFormat="false" ht="12.75" hidden="false" customHeight="true" outlineLevel="0" collapsed="false">
      <c r="A561" s="264"/>
      <c r="B561" s="264"/>
      <c r="C561" s="264"/>
      <c r="D561" s="265"/>
      <c r="E561" s="265"/>
    </row>
    <row r="562" customFormat="false" ht="12.75" hidden="false" customHeight="true" outlineLevel="0" collapsed="false">
      <c r="A562" s="264"/>
      <c r="B562" s="264"/>
      <c r="C562" s="264"/>
      <c r="D562" s="265"/>
      <c r="E562" s="265"/>
    </row>
    <row r="563" customFormat="false" ht="12.75" hidden="false" customHeight="true" outlineLevel="0" collapsed="false">
      <c r="A563" s="264"/>
      <c r="B563" s="264"/>
      <c r="C563" s="264"/>
      <c r="D563" s="265"/>
      <c r="E563" s="265"/>
    </row>
    <row r="564" customFormat="false" ht="12.75" hidden="false" customHeight="true" outlineLevel="0" collapsed="false">
      <c r="A564" s="264"/>
      <c r="B564" s="264"/>
      <c r="C564" s="264"/>
      <c r="D564" s="265"/>
      <c r="E564" s="265"/>
    </row>
    <row r="565" customFormat="false" ht="12.75" hidden="false" customHeight="true" outlineLevel="0" collapsed="false">
      <c r="A565" s="264"/>
      <c r="B565" s="264"/>
      <c r="C565" s="264"/>
      <c r="D565" s="265"/>
      <c r="E565" s="265"/>
    </row>
    <row r="566" customFormat="false" ht="12.75" hidden="false" customHeight="true" outlineLevel="0" collapsed="false">
      <c r="A566" s="264"/>
      <c r="B566" s="264"/>
      <c r="C566" s="264"/>
      <c r="D566" s="265"/>
      <c r="E566" s="265"/>
    </row>
    <row r="567" customFormat="false" ht="12.75" hidden="false" customHeight="true" outlineLevel="0" collapsed="false">
      <c r="A567" s="264"/>
      <c r="B567" s="264"/>
      <c r="C567" s="264"/>
      <c r="D567" s="265"/>
      <c r="E567" s="265"/>
    </row>
    <row r="568" customFormat="false" ht="12.75" hidden="false" customHeight="true" outlineLevel="0" collapsed="false">
      <c r="A568" s="264"/>
      <c r="B568" s="264"/>
      <c r="C568" s="264"/>
      <c r="D568" s="265"/>
      <c r="E568" s="265"/>
    </row>
    <row r="569" customFormat="false" ht="12.75" hidden="false" customHeight="true" outlineLevel="0" collapsed="false">
      <c r="A569" s="264"/>
      <c r="B569" s="264"/>
      <c r="C569" s="264"/>
      <c r="D569" s="265"/>
      <c r="E569" s="265"/>
    </row>
    <row r="570" customFormat="false" ht="12.75" hidden="false" customHeight="true" outlineLevel="0" collapsed="false">
      <c r="A570" s="264"/>
      <c r="B570" s="264"/>
      <c r="C570" s="264"/>
      <c r="D570" s="265"/>
      <c r="E570" s="265"/>
    </row>
    <row r="571" customFormat="false" ht="12.75" hidden="false" customHeight="true" outlineLevel="0" collapsed="false">
      <c r="A571" s="264"/>
      <c r="B571" s="264"/>
      <c r="C571" s="264"/>
      <c r="D571" s="265"/>
      <c r="E571" s="265"/>
    </row>
    <row r="572" customFormat="false" ht="12.75" hidden="false" customHeight="true" outlineLevel="0" collapsed="false">
      <c r="A572" s="264"/>
      <c r="B572" s="264"/>
      <c r="C572" s="264"/>
      <c r="D572" s="265"/>
      <c r="E572" s="265"/>
    </row>
    <row r="573" customFormat="false" ht="12.75" hidden="false" customHeight="true" outlineLevel="0" collapsed="false">
      <c r="A573" s="264"/>
      <c r="B573" s="264"/>
      <c r="C573" s="264"/>
      <c r="D573" s="265"/>
      <c r="E573" s="265"/>
    </row>
    <row r="574" customFormat="false" ht="12.75" hidden="false" customHeight="true" outlineLevel="0" collapsed="false">
      <c r="A574" s="264"/>
      <c r="B574" s="264"/>
      <c r="C574" s="264"/>
      <c r="D574" s="265"/>
      <c r="E574" s="265"/>
    </row>
    <row r="575" customFormat="false" ht="12.75" hidden="false" customHeight="true" outlineLevel="0" collapsed="false">
      <c r="A575" s="264"/>
      <c r="B575" s="264"/>
      <c r="C575" s="264"/>
      <c r="D575" s="265"/>
      <c r="E575" s="265"/>
    </row>
    <row r="576" customFormat="false" ht="12.75" hidden="false" customHeight="true" outlineLevel="0" collapsed="false">
      <c r="A576" s="264"/>
      <c r="B576" s="264"/>
      <c r="C576" s="264"/>
      <c r="D576" s="265"/>
      <c r="E576" s="265"/>
    </row>
    <row r="577" customFormat="false" ht="12.75" hidden="false" customHeight="true" outlineLevel="0" collapsed="false">
      <c r="A577" s="264"/>
      <c r="B577" s="264"/>
      <c r="C577" s="264"/>
      <c r="D577" s="265"/>
      <c r="E577" s="265"/>
    </row>
    <row r="578" customFormat="false" ht="12.75" hidden="false" customHeight="true" outlineLevel="0" collapsed="false">
      <c r="A578" s="264"/>
      <c r="B578" s="264"/>
      <c r="C578" s="264"/>
      <c r="D578" s="265"/>
      <c r="E578" s="265"/>
    </row>
    <row r="579" customFormat="false" ht="12.75" hidden="false" customHeight="true" outlineLevel="0" collapsed="false">
      <c r="A579" s="264"/>
      <c r="B579" s="264"/>
      <c r="C579" s="264"/>
      <c r="D579" s="265"/>
      <c r="E579" s="265"/>
    </row>
    <row r="580" customFormat="false" ht="12.75" hidden="false" customHeight="true" outlineLevel="0" collapsed="false">
      <c r="A580" s="264"/>
      <c r="B580" s="264"/>
      <c r="C580" s="264"/>
      <c r="D580" s="265"/>
      <c r="E580" s="265"/>
    </row>
    <row r="581" customFormat="false" ht="12.75" hidden="false" customHeight="true" outlineLevel="0" collapsed="false">
      <c r="A581" s="264"/>
      <c r="B581" s="264"/>
      <c r="C581" s="264"/>
      <c r="D581" s="265"/>
      <c r="E581" s="265"/>
    </row>
    <row r="582" customFormat="false" ht="12.75" hidden="false" customHeight="true" outlineLevel="0" collapsed="false">
      <c r="A582" s="264"/>
      <c r="B582" s="264"/>
      <c r="C582" s="264"/>
      <c r="D582" s="265"/>
      <c r="E582" s="265"/>
    </row>
    <row r="583" customFormat="false" ht="12.75" hidden="false" customHeight="true" outlineLevel="0" collapsed="false">
      <c r="A583" s="264"/>
      <c r="B583" s="264"/>
      <c r="C583" s="264"/>
      <c r="D583" s="265"/>
      <c r="E583" s="265"/>
    </row>
    <row r="584" customFormat="false" ht="12.75" hidden="false" customHeight="true" outlineLevel="0" collapsed="false">
      <c r="A584" s="264"/>
      <c r="B584" s="264"/>
      <c r="C584" s="264"/>
      <c r="D584" s="265"/>
      <c r="E584" s="265"/>
    </row>
    <row r="585" customFormat="false" ht="12.75" hidden="false" customHeight="true" outlineLevel="0" collapsed="false">
      <c r="A585" s="264"/>
      <c r="B585" s="264"/>
      <c r="C585" s="264"/>
      <c r="D585" s="265"/>
      <c r="E585" s="265"/>
    </row>
    <row r="586" customFormat="false" ht="12.75" hidden="false" customHeight="true" outlineLevel="0" collapsed="false">
      <c r="A586" s="264"/>
      <c r="B586" s="264"/>
      <c r="C586" s="264"/>
      <c r="D586" s="265"/>
      <c r="E586" s="265"/>
    </row>
    <row r="587" customFormat="false" ht="12.75" hidden="false" customHeight="true" outlineLevel="0" collapsed="false">
      <c r="A587" s="264"/>
      <c r="B587" s="264"/>
      <c r="C587" s="264"/>
      <c r="D587" s="265"/>
      <c r="E587" s="265"/>
    </row>
    <row r="588" customFormat="false" ht="12.75" hidden="false" customHeight="true" outlineLevel="0" collapsed="false">
      <c r="A588" s="264"/>
      <c r="B588" s="264"/>
      <c r="C588" s="264"/>
      <c r="D588" s="265"/>
      <c r="E588" s="265"/>
    </row>
    <row r="589" customFormat="false" ht="12.75" hidden="false" customHeight="true" outlineLevel="0" collapsed="false">
      <c r="A589" s="264"/>
      <c r="B589" s="264"/>
      <c r="C589" s="264"/>
      <c r="D589" s="265"/>
      <c r="E589" s="265"/>
    </row>
    <row r="590" customFormat="false" ht="12.75" hidden="false" customHeight="true" outlineLevel="0" collapsed="false">
      <c r="A590" s="264"/>
      <c r="B590" s="264"/>
      <c r="C590" s="264"/>
      <c r="D590" s="265"/>
      <c r="E590" s="265"/>
    </row>
    <row r="591" customFormat="false" ht="12.75" hidden="false" customHeight="true" outlineLevel="0" collapsed="false">
      <c r="A591" s="264"/>
      <c r="B591" s="264"/>
      <c r="C591" s="264"/>
      <c r="D591" s="265"/>
      <c r="E591" s="265"/>
    </row>
    <row r="592" customFormat="false" ht="12.75" hidden="false" customHeight="true" outlineLevel="0" collapsed="false">
      <c r="A592" s="264"/>
      <c r="B592" s="264"/>
      <c r="C592" s="264"/>
      <c r="D592" s="265"/>
      <c r="E592" s="265"/>
    </row>
    <row r="593" customFormat="false" ht="12.75" hidden="false" customHeight="true" outlineLevel="0" collapsed="false">
      <c r="A593" s="264"/>
      <c r="B593" s="264"/>
      <c r="C593" s="264"/>
      <c r="D593" s="265"/>
      <c r="E593" s="265"/>
    </row>
    <row r="594" customFormat="false" ht="12.75" hidden="false" customHeight="true" outlineLevel="0" collapsed="false">
      <c r="A594" s="264"/>
      <c r="B594" s="264"/>
      <c r="C594" s="264"/>
      <c r="D594" s="265"/>
      <c r="E594" s="265"/>
    </row>
    <row r="595" customFormat="false" ht="12.75" hidden="false" customHeight="true" outlineLevel="0" collapsed="false">
      <c r="A595" s="264"/>
      <c r="B595" s="264"/>
      <c r="C595" s="264"/>
      <c r="D595" s="265"/>
      <c r="E595" s="265"/>
    </row>
    <row r="596" customFormat="false" ht="12.75" hidden="false" customHeight="true" outlineLevel="0" collapsed="false">
      <c r="A596" s="264"/>
      <c r="B596" s="264"/>
      <c r="C596" s="264"/>
      <c r="D596" s="265"/>
      <c r="E596" s="265"/>
    </row>
    <row r="597" customFormat="false" ht="12.75" hidden="false" customHeight="true" outlineLevel="0" collapsed="false">
      <c r="A597" s="264"/>
      <c r="B597" s="264"/>
      <c r="C597" s="264"/>
      <c r="D597" s="265"/>
      <c r="E597" s="265"/>
    </row>
    <row r="598" customFormat="false" ht="12.75" hidden="false" customHeight="true" outlineLevel="0" collapsed="false">
      <c r="A598" s="264"/>
      <c r="B598" s="264"/>
      <c r="C598" s="264"/>
      <c r="D598" s="265"/>
      <c r="E598" s="265"/>
    </row>
    <row r="599" customFormat="false" ht="12.75" hidden="false" customHeight="true" outlineLevel="0" collapsed="false">
      <c r="A599" s="264"/>
      <c r="B599" s="264"/>
      <c r="C599" s="264"/>
      <c r="D599" s="265"/>
      <c r="E599" s="265"/>
    </row>
    <row r="600" customFormat="false" ht="12.75" hidden="false" customHeight="true" outlineLevel="0" collapsed="false">
      <c r="A600" s="264"/>
      <c r="B600" s="264"/>
      <c r="C600" s="264"/>
      <c r="D600" s="265"/>
      <c r="E600" s="265"/>
    </row>
    <row r="601" customFormat="false" ht="12.75" hidden="false" customHeight="true" outlineLevel="0" collapsed="false">
      <c r="A601" s="264"/>
      <c r="B601" s="264"/>
      <c r="C601" s="264"/>
      <c r="D601" s="265"/>
      <c r="E601" s="265"/>
    </row>
    <row r="602" customFormat="false" ht="12.75" hidden="false" customHeight="true" outlineLevel="0" collapsed="false">
      <c r="A602" s="264"/>
      <c r="B602" s="264"/>
      <c r="C602" s="264"/>
      <c r="D602" s="265"/>
      <c r="E602" s="265"/>
    </row>
    <row r="603" customFormat="false" ht="12.75" hidden="false" customHeight="true" outlineLevel="0" collapsed="false">
      <c r="A603" s="264"/>
      <c r="B603" s="264"/>
      <c r="C603" s="264"/>
      <c r="D603" s="265"/>
      <c r="E603" s="265"/>
    </row>
    <row r="604" customFormat="false" ht="12.75" hidden="false" customHeight="true" outlineLevel="0" collapsed="false">
      <c r="A604" s="264"/>
      <c r="B604" s="264"/>
      <c r="C604" s="264"/>
      <c r="D604" s="265"/>
      <c r="E604" s="265"/>
    </row>
    <row r="605" customFormat="false" ht="12.75" hidden="false" customHeight="true" outlineLevel="0" collapsed="false">
      <c r="A605" s="264"/>
      <c r="B605" s="264"/>
      <c r="C605" s="264"/>
      <c r="D605" s="265"/>
      <c r="E605" s="265"/>
    </row>
    <row r="606" customFormat="false" ht="12.75" hidden="false" customHeight="true" outlineLevel="0" collapsed="false">
      <c r="A606" s="264"/>
      <c r="B606" s="264"/>
      <c r="C606" s="264"/>
      <c r="D606" s="265"/>
      <c r="E606" s="265"/>
    </row>
    <row r="607" customFormat="false" ht="12.75" hidden="false" customHeight="true" outlineLevel="0" collapsed="false">
      <c r="A607" s="264"/>
      <c r="B607" s="264"/>
      <c r="C607" s="264"/>
      <c r="D607" s="265"/>
      <c r="E607" s="265"/>
    </row>
    <row r="608" customFormat="false" ht="12.75" hidden="false" customHeight="true" outlineLevel="0" collapsed="false">
      <c r="A608" s="264"/>
      <c r="B608" s="264"/>
      <c r="C608" s="264"/>
      <c r="D608" s="265"/>
      <c r="E608" s="265"/>
    </row>
    <row r="609" customFormat="false" ht="12.75" hidden="false" customHeight="true" outlineLevel="0" collapsed="false">
      <c r="A609" s="264"/>
      <c r="B609" s="264"/>
      <c r="C609" s="264"/>
      <c r="D609" s="265"/>
      <c r="E609" s="265"/>
    </row>
    <row r="610" customFormat="false" ht="12.75" hidden="false" customHeight="true" outlineLevel="0" collapsed="false">
      <c r="A610" s="264"/>
      <c r="B610" s="264"/>
      <c r="C610" s="264"/>
      <c r="D610" s="265"/>
      <c r="E610" s="265"/>
    </row>
    <row r="611" customFormat="false" ht="12.75" hidden="false" customHeight="true" outlineLevel="0" collapsed="false">
      <c r="A611" s="264"/>
      <c r="B611" s="264"/>
      <c r="C611" s="264"/>
      <c r="D611" s="265"/>
      <c r="E611" s="265"/>
    </row>
    <row r="612" customFormat="false" ht="12.75" hidden="false" customHeight="true" outlineLevel="0" collapsed="false">
      <c r="A612" s="264"/>
      <c r="B612" s="264"/>
      <c r="C612" s="264"/>
      <c r="D612" s="265"/>
      <c r="E612" s="265"/>
    </row>
    <row r="613" customFormat="false" ht="12.75" hidden="false" customHeight="true" outlineLevel="0" collapsed="false">
      <c r="A613" s="264"/>
      <c r="B613" s="264"/>
      <c r="C613" s="264"/>
      <c r="D613" s="265"/>
      <c r="E613" s="265"/>
    </row>
    <row r="614" customFormat="false" ht="12.75" hidden="false" customHeight="true" outlineLevel="0" collapsed="false">
      <c r="A614" s="264"/>
      <c r="B614" s="264"/>
      <c r="C614" s="264"/>
      <c r="D614" s="265"/>
      <c r="E614" s="265"/>
    </row>
    <row r="615" customFormat="false" ht="12.75" hidden="false" customHeight="true" outlineLevel="0" collapsed="false">
      <c r="A615" s="264"/>
      <c r="B615" s="264"/>
      <c r="C615" s="264"/>
      <c r="D615" s="265"/>
      <c r="E615" s="265"/>
    </row>
    <row r="616" customFormat="false" ht="12.75" hidden="false" customHeight="true" outlineLevel="0" collapsed="false">
      <c r="A616" s="264"/>
      <c r="B616" s="264"/>
      <c r="C616" s="264"/>
      <c r="D616" s="265"/>
      <c r="E616" s="265"/>
    </row>
    <row r="617" customFormat="false" ht="12.75" hidden="false" customHeight="true" outlineLevel="0" collapsed="false">
      <c r="A617" s="264"/>
      <c r="B617" s="264"/>
      <c r="C617" s="264"/>
      <c r="D617" s="265"/>
      <c r="E617" s="265"/>
    </row>
    <row r="618" customFormat="false" ht="12.75" hidden="false" customHeight="true" outlineLevel="0" collapsed="false">
      <c r="A618" s="264"/>
      <c r="B618" s="264"/>
      <c r="C618" s="264"/>
      <c r="D618" s="265"/>
      <c r="E618" s="265"/>
    </row>
    <row r="619" customFormat="false" ht="12.75" hidden="false" customHeight="true" outlineLevel="0" collapsed="false">
      <c r="A619" s="264"/>
      <c r="B619" s="264"/>
      <c r="C619" s="264"/>
      <c r="D619" s="265"/>
      <c r="E619" s="265"/>
    </row>
    <row r="620" customFormat="false" ht="12.75" hidden="false" customHeight="true" outlineLevel="0" collapsed="false">
      <c r="A620" s="264"/>
      <c r="B620" s="264"/>
      <c r="C620" s="264"/>
      <c r="D620" s="265"/>
      <c r="E620" s="265"/>
    </row>
    <row r="621" customFormat="false" ht="12.75" hidden="false" customHeight="true" outlineLevel="0" collapsed="false">
      <c r="A621" s="264"/>
      <c r="B621" s="264"/>
      <c r="C621" s="264"/>
      <c r="D621" s="265"/>
      <c r="E621" s="265"/>
    </row>
    <row r="622" customFormat="false" ht="12.75" hidden="false" customHeight="true" outlineLevel="0" collapsed="false">
      <c r="A622" s="264"/>
      <c r="B622" s="264"/>
      <c r="C622" s="264"/>
      <c r="D622" s="265"/>
      <c r="E622" s="265"/>
    </row>
    <row r="623" customFormat="false" ht="12.75" hidden="false" customHeight="true" outlineLevel="0" collapsed="false">
      <c r="A623" s="264"/>
      <c r="B623" s="264"/>
      <c r="C623" s="264"/>
      <c r="D623" s="265"/>
      <c r="E623" s="265"/>
    </row>
    <row r="624" customFormat="false" ht="12.75" hidden="false" customHeight="true" outlineLevel="0" collapsed="false">
      <c r="A624" s="264"/>
      <c r="B624" s="264"/>
      <c r="C624" s="264"/>
      <c r="D624" s="265"/>
      <c r="E624" s="265"/>
    </row>
    <row r="625" customFormat="false" ht="12.75" hidden="false" customHeight="true" outlineLevel="0" collapsed="false">
      <c r="A625" s="264"/>
      <c r="B625" s="264"/>
      <c r="C625" s="264"/>
      <c r="D625" s="265"/>
      <c r="E625" s="265"/>
    </row>
    <row r="626" customFormat="false" ht="12.75" hidden="false" customHeight="true" outlineLevel="0" collapsed="false">
      <c r="A626" s="264"/>
      <c r="B626" s="264"/>
      <c r="C626" s="264"/>
      <c r="D626" s="265"/>
      <c r="E626" s="265"/>
    </row>
    <row r="627" customFormat="false" ht="12.75" hidden="false" customHeight="true" outlineLevel="0" collapsed="false">
      <c r="A627" s="264"/>
      <c r="B627" s="264"/>
      <c r="C627" s="264"/>
      <c r="D627" s="265"/>
      <c r="E627" s="265"/>
    </row>
    <row r="628" customFormat="false" ht="12.75" hidden="false" customHeight="true" outlineLevel="0" collapsed="false">
      <c r="A628" s="264"/>
      <c r="B628" s="264"/>
      <c r="C628" s="264"/>
      <c r="D628" s="265"/>
      <c r="E628" s="265"/>
    </row>
    <row r="629" customFormat="false" ht="12.75" hidden="false" customHeight="true" outlineLevel="0" collapsed="false">
      <c r="A629" s="264"/>
      <c r="B629" s="264"/>
      <c r="C629" s="264"/>
      <c r="D629" s="265"/>
      <c r="E629" s="265"/>
    </row>
    <row r="630" customFormat="false" ht="12.75" hidden="false" customHeight="true" outlineLevel="0" collapsed="false">
      <c r="A630" s="264"/>
      <c r="B630" s="264"/>
      <c r="C630" s="264"/>
      <c r="D630" s="265"/>
      <c r="E630" s="265"/>
    </row>
    <row r="631" customFormat="false" ht="12.75" hidden="false" customHeight="true" outlineLevel="0" collapsed="false">
      <c r="A631" s="264"/>
      <c r="B631" s="264"/>
      <c r="C631" s="264"/>
      <c r="D631" s="265"/>
      <c r="E631" s="265"/>
    </row>
    <row r="632" customFormat="false" ht="12.75" hidden="false" customHeight="true" outlineLevel="0" collapsed="false">
      <c r="A632" s="264"/>
      <c r="B632" s="264"/>
      <c r="C632" s="264"/>
      <c r="D632" s="265"/>
      <c r="E632" s="265"/>
    </row>
    <row r="633" customFormat="false" ht="12.75" hidden="false" customHeight="true" outlineLevel="0" collapsed="false">
      <c r="A633" s="264"/>
      <c r="B633" s="264"/>
      <c r="C633" s="264"/>
      <c r="D633" s="265"/>
      <c r="E633" s="265"/>
    </row>
    <row r="634" customFormat="false" ht="12.75" hidden="false" customHeight="true" outlineLevel="0" collapsed="false">
      <c r="A634" s="264"/>
      <c r="B634" s="264"/>
      <c r="C634" s="264"/>
      <c r="D634" s="265"/>
      <c r="E634" s="265"/>
    </row>
    <row r="635" customFormat="false" ht="12.75" hidden="false" customHeight="true" outlineLevel="0" collapsed="false">
      <c r="A635" s="264"/>
      <c r="B635" s="264"/>
      <c r="C635" s="264"/>
      <c r="D635" s="265"/>
      <c r="E635" s="265"/>
    </row>
    <row r="636" customFormat="false" ht="12.75" hidden="false" customHeight="true" outlineLevel="0" collapsed="false">
      <c r="A636" s="264"/>
      <c r="B636" s="264"/>
      <c r="C636" s="264"/>
      <c r="D636" s="265"/>
      <c r="E636" s="265"/>
    </row>
    <row r="637" customFormat="false" ht="12.75" hidden="false" customHeight="true" outlineLevel="0" collapsed="false">
      <c r="A637" s="264"/>
      <c r="B637" s="264"/>
      <c r="C637" s="264"/>
      <c r="D637" s="265"/>
      <c r="E637" s="265"/>
    </row>
    <row r="638" customFormat="false" ht="12.75" hidden="false" customHeight="true" outlineLevel="0" collapsed="false">
      <c r="A638" s="264"/>
      <c r="B638" s="264"/>
      <c r="C638" s="264"/>
      <c r="D638" s="265"/>
      <c r="E638" s="265"/>
    </row>
    <row r="639" customFormat="false" ht="12.75" hidden="false" customHeight="true" outlineLevel="0" collapsed="false">
      <c r="A639" s="264"/>
      <c r="B639" s="264"/>
      <c r="C639" s="264"/>
      <c r="D639" s="265"/>
      <c r="E639" s="265"/>
    </row>
    <row r="640" customFormat="false" ht="12.75" hidden="false" customHeight="true" outlineLevel="0" collapsed="false">
      <c r="A640" s="264"/>
      <c r="B640" s="264"/>
      <c r="C640" s="264"/>
      <c r="D640" s="265"/>
      <c r="E640" s="265"/>
    </row>
    <row r="641" customFormat="false" ht="12.75" hidden="false" customHeight="true" outlineLevel="0" collapsed="false">
      <c r="A641" s="264"/>
      <c r="B641" s="264"/>
      <c r="C641" s="264"/>
      <c r="D641" s="265"/>
      <c r="E641" s="265"/>
    </row>
    <row r="642" customFormat="false" ht="12.75" hidden="false" customHeight="true" outlineLevel="0" collapsed="false">
      <c r="A642" s="264"/>
      <c r="B642" s="264"/>
      <c r="C642" s="264"/>
      <c r="D642" s="265"/>
      <c r="E642" s="265"/>
    </row>
    <row r="643" customFormat="false" ht="12.75" hidden="false" customHeight="true" outlineLevel="0" collapsed="false">
      <c r="A643" s="264"/>
      <c r="B643" s="264"/>
      <c r="C643" s="264"/>
      <c r="D643" s="265"/>
      <c r="E643" s="265"/>
    </row>
    <row r="644" customFormat="false" ht="12.75" hidden="false" customHeight="true" outlineLevel="0" collapsed="false">
      <c r="A644" s="264"/>
      <c r="B644" s="264"/>
      <c r="C644" s="264"/>
      <c r="D644" s="265"/>
      <c r="E644" s="265"/>
    </row>
    <row r="645" customFormat="false" ht="12.75" hidden="false" customHeight="true" outlineLevel="0" collapsed="false">
      <c r="A645" s="264"/>
      <c r="B645" s="264"/>
      <c r="C645" s="264"/>
      <c r="D645" s="265"/>
      <c r="E645" s="265"/>
    </row>
    <row r="646" customFormat="false" ht="12.75" hidden="false" customHeight="true" outlineLevel="0" collapsed="false">
      <c r="A646" s="264"/>
      <c r="B646" s="264"/>
      <c r="C646" s="264"/>
      <c r="D646" s="265"/>
      <c r="E646" s="265"/>
    </row>
    <row r="647" customFormat="false" ht="12.75" hidden="false" customHeight="true" outlineLevel="0" collapsed="false">
      <c r="A647" s="264"/>
      <c r="B647" s="264"/>
      <c r="C647" s="264"/>
      <c r="D647" s="265"/>
      <c r="E647" s="265"/>
    </row>
    <row r="648" customFormat="false" ht="12.75" hidden="false" customHeight="true" outlineLevel="0" collapsed="false">
      <c r="A648" s="264"/>
      <c r="B648" s="264"/>
      <c r="C648" s="264"/>
      <c r="D648" s="265"/>
      <c r="E648" s="265"/>
    </row>
    <row r="649" customFormat="false" ht="12.75" hidden="false" customHeight="true" outlineLevel="0" collapsed="false">
      <c r="A649" s="264"/>
      <c r="B649" s="264"/>
      <c r="C649" s="264"/>
      <c r="D649" s="265"/>
      <c r="E649" s="265"/>
    </row>
    <row r="650" customFormat="false" ht="12.75" hidden="false" customHeight="true" outlineLevel="0" collapsed="false">
      <c r="A650" s="264"/>
      <c r="B650" s="264"/>
      <c r="C650" s="264"/>
      <c r="D650" s="265"/>
      <c r="E650" s="265"/>
    </row>
    <row r="651" customFormat="false" ht="12.75" hidden="false" customHeight="true" outlineLevel="0" collapsed="false">
      <c r="A651" s="264"/>
      <c r="B651" s="264"/>
      <c r="C651" s="264"/>
      <c r="D651" s="265"/>
      <c r="E651" s="265"/>
    </row>
    <row r="652" customFormat="false" ht="12.75" hidden="false" customHeight="true" outlineLevel="0" collapsed="false">
      <c r="A652" s="264"/>
      <c r="B652" s="264"/>
      <c r="C652" s="264"/>
      <c r="D652" s="265"/>
      <c r="E652" s="265"/>
    </row>
    <row r="653" customFormat="false" ht="12.75" hidden="false" customHeight="true" outlineLevel="0" collapsed="false">
      <c r="A653" s="264"/>
      <c r="B653" s="264"/>
      <c r="C653" s="264"/>
      <c r="D653" s="265"/>
      <c r="E653" s="265"/>
    </row>
    <row r="654" customFormat="false" ht="12.75" hidden="false" customHeight="true" outlineLevel="0" collapsed="false">
      <c r="A654" s="264"/>
      <c r="B654" s="264"/>
      <c r="C654" s="264"/>
      <c r="D654" s="265"/>
      <c r="E654" s="265"/>
    </row>
    <row r="655" customFormat="false" ht="12.75" hidden="false" customHeight="true" outlineLevel="0" collapsed="false">
      <c r="A655" s="264"/>
      <c r="B655" s="264"/>
      <c r="C655" s="264"/>
      <c r="D655" s="265"/>
      <c r="E655" s="265"/>
    </row>
    <row r="656" customFormat="false" ht="12.75" hidden="false" customHeight="true" outlineLevel="0" collapsed="false">
      <c r="A656" s="264"/>
      <c r="B656" s="264"/>
      <c r="C656" s="264"/>
      <c r="D656" s="265"/>
      <c r="E656" s="265"/>
    </row>
    <row r="657" customFormat="false" ht="12.75" hidden="false" customHeight="true" outlineLevel="0" collapsed="false">
      <c r="A657" s="264"/>
      <c r="B657" s="264"/>
      <c r="C657" s="264"/>
      <c r="D657" s="265"/>
      <c r="E657" s="265"/>
    </row>
    <row r="658" customFormat="false" ht="12.75" hidden="false" customHeight="true" outlineLevel="0" collapsed="false">
      <c r="A658" s="264"/>
      <c r="B658" s="264"/>
      <c r="C658" s="264"/>
      <c r="D658" s="265"/>
      <c r="E658" s="265"/>
    </row>
    <row r="659" customFormat="false" ht="12.75" hidden="false" customHeight="true" outlineLevel="0" collapsed="false">
      <c r="A659" s="264"/>
      <c r="B659" s="264"/>
      <c r="C659" s="264"/>
      <c r="D659" s="265"/>
      <c r="E659" s="265"/>
    </row>
    <row r="660" customFormat="false" ht="12.75" hidden="false" customHeight="true" outlineLevel="0" collapsed="false">
      <c r="A660" s="264"/>
      <c r="B660" s="264"/>
      <c r="C660" s="264"/>
      <c r="D660" s="265"/>
      <c r="E660" s="265"/>
    </row>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481">
    <mergeCell ref="A1:I1"/>
    <mergeCell ref="B3:D3"/>
    <mergeCell ref="F3:L3"/>
    <mergeCell ref="M3:M4"/>
    <mergeCell ref="B4:D4"/>
    <mergeCell ref="H4:K4"/>
    <mergeCell ref="B5:D5"/>
    <mergeCell ref="H5:K5"/>
    <mergeCell ref="M5:M7"/>
    <mergeCell ref="B6:D6"/>
    <mergeCell ref="H6:K6"/>
    <mergeCell ref="B7:D7"/>
    <mergeCell ref="H7:K7"/>
    <mergeCell ref="B8:D8"/>
    <mergeCell ref="H8:K8"/>
    <mergeCell ref="B9:D9"/>
    <mergeCell ref="H9:K9"/>
    <mergeCell ref="B10:D10"/>
    <mergeCell ref="H10:K10"/>
    <mergeCell ref="B11:D11"/>
    <mergeCell ref="H11:K11"/>
    <mergeCell ref="B12:D12"/>
    <mergeCell ref="H12:K12"/>
    <mergeCell ref="B13:D13"/>
    <mergeCell ref="H13:K13"/>
    <mergeCell ref="B14:D14"/>
    <mergeCell ref="H14:K14"/>
    <mergeCell ref="B15:D15"/>
    <mergeCell ref="H15:K15"/>
    <mergeCell ref="B16:D16"/>
    <mergeCell ref="H16:K16"/>
    <mergeCell ref="B17:D17"/>
    <mergeCell ref="H17:K17"/>
    <mergeCell ref="B18:D18"/>
    <mergeCell ref="H18:K18"/>
    <mergeCell ref="B19:D19"/>
    <mergeCell ref="H19:K19"/>
    <mergeCell ref="B20:D20"/>
    <mergeCell ref="H20:K20"/>
    <mergeCell ref="B21:D21"/>
    <mergeCell ref="H21:K21"/>
    <mergeCell ref="B22:D22"/>
    <mergeCell ref="H22:K22"/>
    <mergeCell ref="B23:D23"/>
    <mergeCell ref="H23:K23"/>
    <mergeCell ref="B24:D24"/>
    <mergeCell ref="H24:K24"/>
    <mergeCell ref="A27:H28"/>
    <mergeCell ref="D29:G29"/>
    <mergeCell ref="D30:G30"/>
    <mergeCell ref="I30:I32"/>
    <mergeCell ref="D31:G31"/>
    <mergeCell ref="D32:G32"/>
    <mergeCell ref="D33:G33"/>
    <mergeCell ref="D34:G34"/>
    <mergeCell ref="D35:G35"/>
    <mergeCell ref="D36:G36"/>
    <mergeCell ref="D37:G37"/>
    <mergeCell ref="D38:G38"/>
    <mergeCell ref="D39:G39"/>
    <mergeCell ref="D40:G40"/>
    <mergeCell ref="D41:G41"/>
    <mergeCell ref="D42:G42"/>
    <mergeCell ref="D43:G43"/>
    <mergeCell ref="D44:G44"/>
    <mergeCell ref="D45:G45"/>
    <mergeCell ref="D46:G46"/>
    <mergeCell ref="D47:G47"/>
    <mergeCell ref="D48:G48"/>
    <mergeCell ref="D49:G49"/>
    <mergeCell ref="D50:G50"/>
    <mergeCell ref="D51:G51"/>
    <mergeCell ref="D52:G52"/>
    <mergeCell ref="D53:G53"/>
    <mergeCell ref="D54:G54"/>
    <mergeCell ref="D55:G55"/>
    <mergeCell ref="D56:G56"/>
    <mergeCell ref="D57:G57"/>
    <mergeCell ref="D58:G58"/>
    <mergeCell ref="D59:G59"/>
    <mergeCell ref="D60:G60"/>
    <mergeCell ref="D61:G61"/>
    <mergeCell ref="D62:G62"/>
    <mergeCell ref="D63:G63"/>
    <mergeCell ref="D64:G64"/>
    <mergeCell ref="D65:G65"/>
    <mergeCell ref="D66:G66"/>
    <mergeCell ref="D67:G67"/>
    <mergeCell ref="D68:G68"/>
    <mergeCell ref="D69:G69"/>
    <mergeCell ref="D70:G70"/>
    <mergeCell ref="D71:G71"/>
    <mergeCell ref="D72:G72"/>
    <mergeCell ref="D73:G73"/>
    <mergeCell ref="D74:G74"/>
    <mergeCell ref="D75:G75"/>
    <mergeCell ref="D76:G76"/>
    <mergeCell ref="D77:G77"/>
    <mergeCell ref="D78:G78"/>
    <mergeCell ref="D79:G79"/>
    <mergeCell ref="D80:G80"/>
    <mergeCell ref="D81:G81"/>
    <mergeCell ref="D82:G82"/>
    <mergeCell ref="D83:G83"/>
    <mergeCell ref="D84:G84"/>
    <mergeCell ref="D85:G85"/>
    <mergeCell ref="D86:G86"/>
    <mergeCell ref="D87:G87"/>
    <mergeCell ref="D88:G88"/>
    <mergeCell ref="D89:G89"/>
    <mergeCell ref="D90:G90"/>
    <mergeCell ref="D91:G91"/>
    <mergeCell ref="D92:G92"/>
    <mergeCell ref="D93:G93"/>
    <mergeCell ref="D94:G94"/>
    <mergeCell ref="D95:G95"/>
    <mergeCell ref="D96:G96"/>
    <mergeCell ref="D97:G97"/>
    <mergeCell ref="D98:G98"/>
    <mergeCell ref="D99:G99"/>
    <mergeCell ref="D100:G100"/>
    <mergeCell ref="D101:G101"/>
    <mergeCell ref="D102:G102"/>
    <mergeCell ref="D103:G103"/>
    <mergeCell ref="D104:G104"/>
    <mergeCell ref="D105:G105"/>
    <mergeCell ref="D106:G106"/>
    <mergeCell ref="D107:G107"/>
    <mergeCell ref="D108:G108"/>
    <mergeCell ref="D109:G109"/>
    <mergeCell ref="D110:G110"/>
    <mergeCell ref="D111:G111"/>
    <mergeCell ref="D112:G112"/>
    <mergeCell ref="D113:G113"/>
    <mergeCell ref="D114:G114"/>
    <mergeCell ref="D115:G115"/>
    <mergeCell ref="D116:G116"/>
    <mergeCell ref="D117:G117"/>
    <mergeCell ref="D118:G118"/>
    <mergeCell ref="D119:G119"/>
    <mergeCell ref="D120:G120"/>
    <mergeCell ref="D121:G121"/>
    <mergeCell ref="D122:G122"/>
    <mergeCell ref="D123:G123"/>
    <mergeCell ref="D124:G124"/>
    <mergeCell ref="D125:G125"/>
    <mergeCell ref="D126:G126"/>
    <mergeCell ref="D127:G127"/>
    <mergeCell ref="D128:G128"/>
    <mergeCell ref="D129:G129"/>
    <mergeCell ref="D130:G130"/>
    <mergeCell ref="D131:G131"/>
    <mergeCell ref="D132:G132"/>
    <mergeCell ref="D133:G133"/>
    <mergeCell ref="D134:G134"/>
    <mergeCell ref="D135:G135"/>
    <mergeCell ref="D136:G136"/>
    <mergeCell ref="D137:G137"/>
    <mergeCell ref="D138:G138"/>
    <mergeCell ref="D139:G139"/>
    <mergeCell ref="D140:G140"/>
    <mergeCell ref="D141:G141"/>
    <mergeCell ref="D142:G142"/>
    <mergeCell ref="D143:G143"/>
    <mergeCell ref="D144:G144"/>
    <mergeCell ref="D145:G145"/>
    <mergeCell ref="D146:G146"/>
    <mergeCell ref="D147:G147"/>
    <mergeCell ref="D148:G148"/>
    <mergeCell ref="D149:G149"/>
    <mergeCell ref="D150:G150"/>
    <mergeCell ref="D151:G151"/>
    <mergeCell ref="D152:G152"/>
    <mergeCell ref="D153:G153"/>
    <mergeCell ref="D154:G154"/>
    <mergeCell ref="D155:G155"/>
    <mergeCell ref="D156:G156"/>
    <mergeCell ref="D157:G157"/>
    <mergeCell ref="D158:G158"/>
    <mergeCell ref="D159:G159"/>
    <mergeCell ref="D160:G160"/>
    <mergeCell ref="D161:G161"/>
    <mergeCell ref="D162:G162"/>
    <mergeCell ref="D163:G163"/>
    <mergeCell ref="D164:G164"/>
    <mergeCell ref="D165:G165"/>
    <mergeCell ref="D166:G166"/>
    <mergeCell ref="D167:G167"/>
    <mergeCell ref="D168:G168"/>
    <mergeCell ref="D169:G169"/>
    <mergeCell ref="D170:G170"/>
    <mergeCell ref="D171:G171"/>
    <mergeCell ref="D172:G172"/>
    <mergeCell ref="D173:G173"/>
    <mergeCell ref="D174:G174"/>
    <mergeCell ref="D175:G175"/>
    <mergeCell ref="D176:G176"/>
    <mergeCell ref="D177:G177"/>
    <mergeCell ref="D178:G178"/>
    <mergeCell ref="D179:G179"/>
    <mergeCell ref="D180:G180"/>
    <mergeCell ref="D181:G181"/>
    <mergeCell ref="D182:G182"/>
    <mergeCell ref="D183:G183"/>
    <mergeCell ref="D184:G184"/>
    <mergeCell ref="D185:G185"/>
    <mergeCell ref="D186:G186"/>
    <mergeCell ref="D187:G187"/>
    <mergeCell ref="D188:G188"/>
    <mergeCell ref="D189:G189"/>
    <mergeCell ref="D190:G190"/>
    <mergeCell ref="D191:G191"/>
    <mergeCell ref="D192:G192"/>
    <mergeCell ref="D193:G193"/>
    <mergeCell ref="D194:G194"/>
    <mergeCell ref="D195:G195"/>
    <mergeCell ref="D196:G196"/>
    <mergeCell ref="D197:G197"/>
    <mergeCell ref="D198:G198"/>
    <mergeCell ref="D199:G199"/>
    <mergeCell ref="D200:G200"/>
    <mergeCell ref="D201:G201"/>
    <mergeCell ref="D202:G202"/>
    <mergeCell ref="D203:G203"/>
    <mergeCell ref="D204:G204"/>
    <mergeCell ref="D205:G205"/>
    <mergeCell ref="D206:G206"/>
    <mergeCell ref="D207:G207"/>
    <mergeCell ref="D208:G208"/>
    <mergeCell ref="D209:G209"/>
    <mergeCell ref="D210:G210"/>
    <mergeCell ref="D211:G211"/>
    <mergeCell ref="D212:G212"/>
    <mergeCell ref="D213:G213"/>
    <mergeCell ref="D214:G214"/>
    <mergeCell ref="D215:G215"/>
    <mergeCell ref="D216:G216"/>
    <mergeCell ref="D217:G217"/>
    <mergeCell ref="D218:G218"/>
    <mergeCell ref="D219:G219"/>
    <mergeCell ref="D220:G220"/>
    <mergeCell ref="D221:G221"/>
    <mergeCell ref="D222:G222"/>
    <mergeCell ref="D223:G223"/>
    <mergeCell ref="D224:G224"/>
    <mergeCell ref="D225:G225"/>
    <mergeCell ref="D226:G226"/>
    <mergeCell ref="D227:G227"/>
    <mergeCell ref="D228:G228"/>
    <mergeCell ref="D229:G229"/>
    <mergeCell ref="D230:G230"/>
    <mergeCell ref="D231:G231"/>
    <mergeCell ref="D232:G232"/>
    <mergeCell ref="D233:G233"/>
    <mergeCell ref="D234:G234"/>
    <mergeCell ref="D235:G235"/>
    <mergeCell ref="D236:G236"/>
    <mergeCell ref="D237:G237"/>
    <mergeCell ref="D238:G238"/>
    <mergeCell ref="D239:G239"/>
    <mergeCell ref="D240:G240"/>
    <mergeCell ref="D241:G241"/>
    <mergeCell ref="D242:G242"/>
    <mergeCell ref="D243:G243"/>
    <mergeCell ref="D244:G244"/>
    <mergeCell ref="D245:G245"/>
    <mergeCell ref="D246:G246"/>
    <mergeCell ref="D247:G247"/>
    <mergeCell ref="D248:G248"/>
    <mergeCell ref="D249:G249"/>
    <mergeCell ref="D250:G250"/>
    <mergeCell ref="D251:G251"/>
    <mergeCell ref="D252:G252"/>
    <mergeCell ref="D253:G253"/>
    <mergeCell ref="D254:G254"/>
    <mergeCell ref="D255:G255"/>
    <mergeCell ref="D256:G256"/>
    <mergeCell ref="D257:G257"/>
    <mergeCell ref="D258:G258"/>
    <mergeCell ref="D259:G259"/>
    <mergeCell ref="D260:G260"/>
    <mergeCell ref="D261:G261"/>
    <mergeCell ref="D262:G262"/>
    <mergeCell ref="D263:G263"/>
    <mergeCell ref="D264:G264"/>
    <mergeCell ref="D265:G265"/>
    <mergeCell ref="D266:G266"/>
    <mergeCell ref="D267:G267"/>
    <mergeCell ref="D268:G268"/>
    <mergeCell ref="D269:G269"/>
    <mergeCell ref="D270:G270"/>
    <mergeCell ref="D271:G271"/>
    <mergeCell ref="D272:G272"/>
    <mergeCell ref="D273:G273"/>
    <mergeCell ref="D274:G274"/>
    <mergeCell ref="D275:G275"/>
    <mergeCell ref="D276:G276"/>
    <mergeCell ref="D277:G277"/>
    <mergeCell ref="D278:G278"/>
    <mergeCell ref="D279:G279"/>
    <mergeCell ref="D280:G280"/>
    <mergeCell ref="D281:G281"/>
    <mergeCell ref="D282:G282"/>
    <mergeCell ref="D283:G283"/>
    <mergeCell ref="D284:G284"/>
    <mergeCell ref="D285:G285"/>
    <mergeCell ref="D286:G286"/>
    <mergeCell ref="D287:G287"/>
    <mergeCell ref="D288:G288"/>
    <mergeCell ref="D289:G289"/>
    <mergeCell ref="D290:G290"/>
    <mergeCell ref="D291:G291"/>
    <mergeCell ref="D292:G292"/>
    <mergeCell ref="D293:G293"/>
    <mergeCell ref="D294:G294"/>
    <mergeCell ref="D295:G295"/>
    <mergeCell ref="D296:G296"/>
    <mergeCell ref="D297:G297"/>
    <mergeCell ref="D298:G298"/>
    <mergeCell ref="D299:G299"/>
    <mergeCell ref="D300:G300"/>
    <mergeCell ref="D301:G301"/>
    <mergeCell ref="D302:G302"/>
    <mergeCell ref="D303:G303"/>
    <mergeCell ref="D304:G304"/>
    <mergeCell ref="D305:G305"/>
    <mergeCell ref="D306:G306"/>
    <mergeCell ref="D307:G307"/>
    <mergeCell ref="D308:G308"/>
    <mergeCell ref="D309:G309"/>
    <mergeCell ref="D310:G310"/>
    <mergeCell ref="D311:G311"/>
    <mergeCell ref="D312:G312"/>
    <mergeCell ref="D313:G313"/>
    <mergeCell ref="D314:G314"/>
    <mergeCell ref="D315:G315"/>
    <mergeCell ref="D316:G316"/>
    <mergeCell ref="D317:G317"/>
    <mergeCell ref="D318:G318"/>
    <mergeCell ref="D319:G319"/>
    <mergeCell ref="D320:G320"/>
    <mergeCell ref="D321:G321"/>
    <mergeCell ref="D322:G322"/>
    <mergeCell ref="D323:G323"/>
    <mergeCell ref="D324:G324"/>
    <mergeCell ref="D325:G325"/>
    <mergeCell ref="D326:G326"/>
    <mergeCell ref="D327:G327"/>
    <mergeCell ref="D328:G328"/>
    <mergeCell ref="D329:G329"/>
    <mergeCell ref="D330:G330"/>
    <mergeCell ref="D331:G331"/>
    <mergeCell ref="D332:G332"/>
    <mergeCell ref="D333:G333"/>
    <mergeCell ref="D334:G334"/>
    <mergeCell ref="D335:G335"/>
    <mergeCell ref="D336:G336"/>
    <mergeCell ref="D337:G337"/>
    <mergeCell ref="D338:G338"/>
    <mergeCell ref="D339:G339"/>
    <mergeCell ref="D340:G340"/>
    <mergeCell ref="D341:G341"/>
    <mergeCell ref="D342:G342"/>
    <mergeCell ref="D343:G343"/>
    <mergeCell ref="D344:G344"/>
    <mergeCell ref="D345:G345"/>
    <mergeCell ref="D346:G346"/>
    <mergeCell ref="D347:G347"/>
    <mergeCell ref="D348:G348"/>
    <mergeCell ref="D349:G349"/>
    <mergeCell ref="D350:G350"/>
    <mergeCell ref="D351:G351"/>
    <mergeCell ref="D352:G352"/>
    <mergeCell ref="D353:G353"/>
    <mergeCell ref="D354:G354"/>
    <mergeCell ref="D355:G355"/>
    <mergeCell ref="D356:G356"/>
    <mergeCell ref="D357:G357"/>
    <mergeCell ref="D358:G358"/>
    <mergeCell ref="D359:G359"/>
    <mergeCell ref="D360:G360"/>
    <mergeCell ref="D361:G361"/>
    <mergeCell ref="D362:G362"/>
    <mergeCell ref="D363:G363"/>
    <mergeCell ref="D364:G364"/>
    <mergeCell ref="D365:G365"/>
    <mergeCell ref="D366:G366"/>
    <mergeCell ref="D367:G367"/>
    <mergeCell ref="D368:G368"/>
    <mergeCell ref="D369:G369"/>
    <mergeCell ref="D370:G370"/>
    <mergeCell ref="D371:G371"/>
    <mergeCell ref="D372:G372"/>
    <mergeCell ref="D373:G373"/>
    <mergeCell ref="D374:G374"/>
    <mergeCell ref="D375:G375"/>
    <mergeCell ref="D376:G376"/>
    <mergeCell ref="D377:G377"/>
    <mergeCell ref="D378:G378"/>
    <mergeCell ref="D379:G379"/>
    <mergeCell ref="D380:G380"/>
    <mergeCell ref="D381:G381"/>
    <mergeCell ref="D382:G382"/>
    <mergeCell ref="D383:G383"/>
    <mergeCell ref="D384:G384"/>
    <mergeCell ref="D385:G385"/>
    <mergeCell ref="D386:G386"/>
    <mergeCell ref="D387:G387"/>
    <mergeCell ref="D388:G388"/>
    <mergeCell ref="D389:G389"/>
    <mergeCell ref="D390:G390"/>
    <mergeCell ref="D391:G391"/>
    <mergeCell ref="D392:G392"/>
    <mergeCell ref="D393:G393"/>
    <mergeCell ref="D394:G394"/>
    <mergeCell ref="D395:G395"/>
    <mergeCell ref="D396:G396"/>
    <mergeCell ref="D397:G397"/>
    <mergeCell ref="D398:G398"/>
    <mergeCell ref="D399:G399"/>
    <mergeCell ref="D400:G400"/>
    <mergeCell ref="D401:G401"/>
    <mergeCell ref="D402:G402"/>
    <mergeCell ref="D403:G403"/>
    <mergeCell ref="D404:G404"/>
    <mergeCell ref="D405:G405"/>
    <mergeCell ref="D406:G406"/>
    <mergeCell ref="D407:G407"/>
    <mergeCell ref="D408:G408"/>
    <mergeCell ref="D409:G409"/>
    <mergeCell ref="D410:G410"/>
    <mergeCell ref="D411:G411"/>
    <mergeCell ref="D412:G412"/>
    <mergeCell ref="D413:G413"/>
    <mergeCell ref="D414:G414"/>
    <mergeCell ref="D415:G415"/>
    <mergeCell ref="D416:G416"/>
    <mergeCell ref="D417:G417"/>
    <mergeCell ref="D418:G418"/>
    <mergeCell ref="D419:G419"/>
    <mergeCell ref="D420:G420"/>
    <mergeCell ref="D421:G421"/>
    <mergeCell ref="D422:G422"/>
    <mergeCell ref="D423:G423"/>
    <mergeCell ref="D424:G424"/>
    <mergeCell ref="D425:G425"/>
    <mergeCell ref="D426:G426"/>
    <mergeCell ref="D427:G427"/>
    <mergeCell ref="D428:G428"/>
    <mergeCell ref="D429:G429"/>
    <mergeCell ref="D430:G430"/>
    <mergeCell ref="D431:G431"/>
    <mergeCell ref="D432:G432"/>
    <mergeCell ref="D433:G433"/>
    <mergeCell ref="D434:G434"/>
    <mergeCell ref="D435:G435"/>
    <mergeCell ref="D436:G436"/>
    <mergeCell ref="D437:G437"/>
    <mergeCell ref="D438:G438"/>
    <mergeCell ref="D439:G439"/>
    <mergeCell ref="D440:G440"/>
    <mergeCell ref="D441:G441"/>
    <mergeCell ref="D442:G442"/>
    <mergeCell ref="D443:G443"/>
    <mergeCell ref="D444:G444"/>
    <mergeCell ref="D445:G445"/>
    <mergeCell ref="D446:G446"/>
    <mergeCell ref="D447:G447"/>
    <mergeCell ref="D448:G448"/>
    <mergeCell ref="D449:G449"/>
    <mergeCell ref="D450:G450"/>
    <mergeCell ref="D451:G451"/>
    <mergeCell ref="D452:G452"/>
    <mergeCell ref="D453:G453"/>
    <mergeCell ref="D454:G454"/>
    <mergeCell ref="D455:G455"/>
    <mergeCell ref="D456:G456"/>
    <mergeCell ref="D457:G457"/>
    <mergeCell ref="D458:G458"/>
    <mergeCell ref="D459:G459"/>
    <mergeCell ref="D460:G460"/>
  </mergeCells>
  <dataValidations count="1">
    <dataValidation allowBlank="true" errorStyle="stop" operator="between" prompt="Financiadores do Projeto" showDropDown="false" showErrorMessage="true" showInputMessage="true" sqref="B30:B460" type="list">
      <formula1>"CNPq (projeto individual),CNPq (projeto temático de rede de pesquisa),CNPq (projeto INCT),CAPES (Pró-equipamentos),CAPES (Projeto de rede de pesquisa),FINEP,FAPEG,UFG,Empresa Privada,Fundação do Exterior,Outros"</formula1>
      <formula2>0</formula2>
    </dataValidation>
  </dataValidations>
  <printOptions headings="false" gridLines="false" gridLinesSet="true" horizontalCentered="false" verticalCentered="false"/>
  <pageMargins left="0.7875" right="0.7875" top="1.025" bottom="1.02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921"/>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A30" activeCellId="0" sqref="A30"/>
    </sheetView>
  </sheetViews>
  <sheetFormatPr defaultColWidth="12.73046875" defaultRowHeight="12" customHeight="true" zeroHeight="false" outlineLevelRow="0" outlineLevelCol="0"/>
  <cols>
    <col collapsed="false" customWidth="true" hidden="false" outlineLevel="0" max="1" min="1" style="1" width="10.82"/>
    <col collapsed="false" customWidth="true" hidden="false" outlineLevel="0" max="2" min="2" style="1" width="8.09"/>
    <col collapsed="false" customWidth="true" hidden="false" outlineLevel="0" max="3" min="3" style="1" width="8.73"/>
    <col collapsed="false" customWidth="true" hidden="false" outlineLevel="0" max="4" min="4" style="1" width="7.73"/>
    <col collapsed="false" customWidth="true" hidden="false" outlineLevel="0" max="5" min="5" style="1" width="3.45"/>
    <col collapsed="false" customWidth="true" hidden="false" outlineLevel="0" max="7" min="6" style="1" width="2.73"/>
    <col collapsed="false" customWidth="true" hidden="false" outlineLevel="0" max="11" min="8" style="1" width="8.09"/>
    <col collapsed="false" customWidth="true" hidden="false" outlineLevel="0" max="15" min="12" style="1" width="6.45"/>
    <col collapsed="false" customWidth="true" hidden="false" outlineLevel="0" max="26" min="16" style="1" width="2.73"/>
    <col collapsed="false" customWidth="true" hidden="false" outlineLevel="0" max="33" min="27" style="1" width="4.82"/>
  </cols>
  <sheetData>
    <row r="1" s="4" customFormat="true" ht="35.25" hidden="false" customHeight="true" outlineLevel="0" collapsed="false">
      <c r="A1" s="308" t="s">
        <v>198</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row>
    <row r="2" s="4" customFormat="true" ht="12.75" hidden="false" customHeight="true" outlineLevel="0" collapsed="false">
      <c r="A2" s="309"/>
      <c r="B2" s="309"/>
      <c r="C2" s="309"/>
      <c r="D2" s="309"/>
      <c r="E2" s="309"/>
    </row>
    <row r="3" s="4" customFormat="true" ht="42" hidden="false" customHeight="true" outlineLevel="0" collapsed="false">
      <c r="A3" s="310" t="s">
        <v>199</v>
      </c>
      <c r="B3" s="310"/>
      <c r="C3" s="310"/>
      <c r="D3" s="310"/>
      <c r="E3" s="311"/>
      <c r="H3" s="310" t="s">
        <v>200</v>
      </c>
      <c r="I3" s="310"/>
      <c r="J3" s="310"/>
      <c r="K3" s="310"/>
    </row>
    <row r="4" s="4" customFormat="true" ht="23.25" hidden="false" customHeight="true" outlineLevel="0" collapsed="false">
      <c r="A4" s="312" t="s">
        <v>201</v>
      </c>
      <c r="B4" s="312" t="s">
        <v>202</v>
      </c>
      <c r="C4" s="312" t="s">
        <v>203</v>
      </c>
      <c r="D4" s="312" t="s">
        <v>204</v>
      </c>
      <c r="E4" s="313"/>
      <c r="H4" s="312" t="s">
        <v>201</v>
      </c>
      <c r="I4" s="312" t="s">
        <v>202</v>
      </c>
      <c r="J4" s="312" t="s">
        <v>203</v>
      </c>
      <c r="K4" s="312" t="s">
        <v>204</v>
      </c>
      <c r="S4" s="313"/>
    </row>
    <row r="5" s="4" customFormat="true" ht="14.25" hidden="false" customHeight="true" outlineLevel="0" collapsed="false">
      <c r="A5" s="314" t="s">
        <v>8</v>
      </c>
      <c r="B5" s="314" t="s">
        <v>25</v>
      </c>
      <c r="C5" s="314" t="s">
        <v>36</v>
      </c>
      <c r="D5" s="314" t="s">
        <v>47</v>
      </c>
      <c r="E5" s="309"/>
      <c r="F5" s="315"/>
      <c r="H5" s="316" t="n">
        <v>1</v>
      </c>
      <c r="I5" s="316" t="n">
        <v>2</v>
      </c>
      <c r="J5" s="316" t="n">
        <v>1</v>
      </c>
      <c r="K5" s="316" t="n">
        <v>2</v>
      </c>
      <c r="S5" s="317"/>
    </row>
    <row r="6" s="4" customFormat="true" ht="22.5" hidden="false" customHeight="true" outlineLevel="0" collapsed="false">
      <c r="A6" s="314" t="s">
        <v>9</v>
      </c>
      <c r="B6" s="314" t="s">
        <v>26</v>
      </c>
      <c r="C6" s="314" t="s">
        <v>37</v>
      </c>
      <c r="D6" s="314" t="s">
        <v>48</v>
      </c>
      <c r="E6" s="309"/>
      <c r="F6" s="315"/>
      <c r="H6" s="316" t="n">
        <v>0.875</v>
      </c>
      <c r="I6" s="316" t="n">
        <v>1.6</v>
      </c>
      <c r="J6" s="316" t="n">
        <v>0.8</v>
      </c>
      <c r="K6" s="316" t="n">
        <v>1.5</v>
      </c>
      <c r="S6" s="317"/>
    </row>
    <row r="7" s="4" customFormat="true" ht="13.5" hidden="false" customHeight="true" outlineLevel="0" collapsed="false">
      <c r="A7" s="314" t="s">
        <v>10</v>
      </c>
      <c r="B7" s="314" t="s">
        <v>27</v>
      </c>
      <c r="C7" s="314" t="s">
        <v>38</v>
      </c>
      <c r="D7" s="314" t="s">
        <v>49</v>
      </c>
      <c r="E7" s="309"/>
      <c r="F7" s="315"/>
      <c r="H7" s="316" t="n">
        <v>0.75</v>
      </c>
      <c r="I7" s="316" t="n">
        <v>1.2</v>
      </c>
      <c r="J7" s="316" t="n">
        <v>0.6</v>
      </c>
      <c r="K7" s="316" t="n">
        <v>1</v>
      </c>
      <c r="S7" s="317"/>
    </row>
    <row r="8" s="4" customFormat="true" ht="13.5" hidden="false" customHeight="true" outlineLevel="0" collapsed="false">
      <c r="A8" s="314" t="s">
        <v>11</v>
      </c>
      <c r="B8" s="314" t="s">
        <v>28</v>
      </c>
      <c r="C8" s="314" t="s">
        <v>39</v>
      </c>
      <c r="D8" s="314" t="s">
        <v>50</v>
      </c>
      <c r="E8" s="309"/>
      <c r="F8" s="315"/>
      <c r="H8" s="316" t="n">
        <v>0.625</v>
      </c>
      <c r="I8" s="316" t="n">
        <v>0.8</v>
      </c>
      <c r="J8" s="316" t="n">
        <v>0.4</v>
      </c>
      <c r="K8" s="316" t="n">
        <v>0.5</v>
      </c>
      <c r="S8" s="317"/>
    </row>
    <row r="9" s="4" customFormat="true" ht="13.5" hidden="false" customHeight="true" outlineLevel="0" collapsed="false">
      <c r="A9" s="314" t="s">
        <v>12</v>
      </c>
      <c r="B9" s="314" t="s">
        <v>29</v>
      </c>
      <c r="C9" s="314" t="s">
        <v>40</v>
      </c>
      <c r="D9" s="314" t="s">
        <v>51</v>
      </c>
      <c r="E9" s="309"/>
      <c r="F9" s="315"/>
      <c r="H9" s="316" t="n">
        <v>0.5</v>
      </c>
      <c r="I9" s="316" t="n">
        <v>0.4</v>
      </c>
      <c r="J9" s="316" t="n">
        <v>0.2</v>
      </c>
      <c r="K9" s="316" t="n">
        <v>0.1</v>
      </c>
      <c r="S9" s="317"/>
    </row>
    <row r="10" s="4" customFormat="true" ht="13.5" hidden="false" customHeight="true" outlineLevel="0" collapsed="false">
      <c r="A10" s="314" t="s">
        <v>13</v>
      </c>
      <c r="B10" s="314"/>
      <c r="C10" s="314"/>
      <c r="D10" s="314"/>
      <c r="E10" s="309"/>
      <c r="F10" s="315"/>
      <c r="H10" s="316" t="n">
        <v>0.375</v>
      </c>
      <c r="I10" s="309"/>
      <c r="J10" s="309"/>
      <c r="K10" s="309"/>
      <c r="S10" s="317"/>
    </row>
    <row r="11" s="4" customFormat="true" ht="13.5" hidden="false" customHeight="true" outlineLevel="0" collapsed="false">
      <c r="A11" s="314" t="s">
        <v>14</v>
      </c>
      <c r="B11" s="314"/>
      <c r="C11" s="314"/>
      <c r="D11" s="314"/>
      <c r="E11" s="309"/>
      <c r="F11" s="315"/>
      <c r="H11" s="316" t="n">
        <v>0.25</v>
      </c>
      <c r="S11" s="317"/>
    </row>
    <row r="12" s="4" customFormat="true" ht="12.75" hidden="false" customHeight="true" outlineLevel="0" collapsed="false">
      <c r="A12" s="318" t="s">
        <v>15</v>
      </c>
      <c r="B12" s="309"/>
      <c r="C12" s="309"/>
      <c r="D12" s="309"/>
      <c r="E12" s="309"/>
      <c r="H12" s="316" t="n">
        <v>0.125</v>
      </c>
    </row>
    <row r="13" s="4" customFormat="true" ht="12.75" hidden="false" customHeight="true" outlineLevel="0" collapsed="false"/>
    <row r="14" s="4" customFormat="true" ht="12.75" hidden="false" customHeight="true" outlineLevel="0" collapsed="false"/>
    <row r="15" s="4" customFormat="true" ht="12.75" hidden="false" customHeight="true" outlineLevel="0" collapsed="false">
      <c r="A15" s="319" t="s">
        <v>205</v>
      </c>
      <c r="B15" s="319"/>
      <c r="C15" s="319"/>
      <c r="D15" s="319"/>
      <c r="E15" s="319"/>
      <c r="F15" s="319"/>
      <c r="G15" s="319"/>
      <c r="H15" s="319"/>
      <c r="I15" s="319"/>
      <c r="J15" s="319"/>
      <c r="K15" s="319"/>
      <c r="L15" s="319"/>
      <c r="M15" s="319"/>
      <c r="N15" s="319"/>
      <c r="O15" s="319"/>
      <c r="P15" s="319"/>
      <c r="Q15" s="319"/>
    </row>
    <row r="16" s="4" customFormat="true" ht="12.75" hidden="false" customHeight="true" outlineLevel="0" collapsed="false">
      <c r="A16" s="319"/>
      <c r="B16" s="319"/>
      <c r="C16" s="319"/>
      <c r="D16" s="319"/>
      <c r="E16" s="319"/>
      <c r="F16" s="319"/>
      <c r="G16" s="319"/>
      <c r="H16" s="319"/>
      <c r="I16" s="319"/>
      <c r="J16" s="319"/>
      <c r="K16" s="319"/>
      <c r="L16" s="319"/>
      <c r="M16" s="319"/>
      <c r="N16" s="319"/>
      <c r="O16" s="319"/>
      <c r="P16" s="319"/>
      <c r="Q16" s="319"/>
    </row>
    <row r="17" s="4" customFormat="true" ht="12.75" hidden="false" customHeight="true" outlineLevel="0" collapsed="false">
      <c r="A17" s="320" t="s">
        <v>206</v>
      </c>
      <c r="B17" s="320"/>
      <c r="C17" s="320"/>
      <c r="D17" s="316" t="s">
        <v>8</v>
      </c>
      <c r="E17" s="316"/>
      <c r="F17" s="321" t="s">
        <v>9</v>
      </c>
      <c r="G17" s="321"/>
      <c r="H17" s="316" t="s">
        <v>10</v>
      </c>
      <c r="I17" s="316"/>
      <c r="J17" s="316" t="s">
        <v>11</v>
      </c>
      <c r="K17" s="316"/>
      <c r="L17" s="316" t="s">
        <v>12</v>
      </c>
      <c r="M17" s="316"/>
      <c r="N17" s="316" t="s">
        <v>13</v>
      </c>
      <c r="O17" s="316"/>
      <c r="P17" s="316" t="s">
        <v>14</v>
      </c>
      <c r="Q17" s="316"/>
      <c r="R17" s="316" t="s">
        <v>15</v>
      </c>
      <c r="S17" s="316"/>
    </row>
    <row r="18" s="4" customFormat="true" ht="12.75" hidden="false" customHeight="true" outlineLevel="0" collapsed="false">
      <c r="A18" s="320"/>
      <c r="B18" s="320"/>
      <c r="C18" s="320"/>
      <c r="D18" s="316" t="n">
        <f aca="false">H5</f>
        <v>1</v>
      </c>
      <c r="E18" s="316"/>
      <c r="F18" s="316" t="n">
        <f aca="false">H6</f>
        <v>0.875</v>
      </c>
      <c r="G18" s="316"/>
      <c r="H18" s="316" t="n">
        <f aca="false">H7</f>
        <v>0.75</v>
      </c>
      <c r="I18" s="316"/>
      <c r="J18" s="316" t="n">
        <f aca="false">H8</f>
        <v>0.625</v>
      </c>
      <c r="K18" s="316"/>
      <c r="L18" s="316" t="n">
        <f aca="false">H9</f>
        <v>0.5</v>
      </c>
      <c r="M18" s="316"/>
      <c r="N18" s="316" t="n">
        <f aca="false">H10</f>
        <v>0.375</v>
      </c>
      <c r="O18" s="316"/>
      <c r="P18" s="316" t="n">
        <f aca="false">H11</f>
        <v>0.25</v>
      </c>
      <c r="Q18" s="316"/>
      <c r="R18" s="316" t="n">
        <v>0.125</v>
      </c>
      <c r="S18" s="316"/>
    </row>
    <row r="19" s="4" customFormat="true" ht="12.75" hidden="false" customHeight="true" outlineLevel="0" collapsed="false">
      <c r="A19" s="322"/>
      <c r="B19" s="323"/>
      <c r="C19" s="323"/>
    </row>
    <row r="20" s="4" customFormat="true" ht="12.75" hidden="false" customHeight="true" outlineLevel="0" collapsed="false">
      <c r="A20" s="320" t="s">
        <v>207</v>
      </c>
      <c r="B20" s="320"/>
      <c r="C20" s="320"/>
      <c r="D20" s="316" t="s">
        <v>25</v>
      </c>
      <c r="E20" s="316"/>
      <c r="F20" s="321" t="s">
        <v>26</v>
      </c>
      <c r="G20" s="321"/>
      <c r="H20" s="321" t="s">
        <v>27</v>
      </c>
      <c r="I20" s="321"/>
      <c r="J20" s="316" t="s">
        <v>28</v>
      </c>
      <c r="K20" s="316"/>
      <c r="L20" s="316" t="s">
        <v>29</v>
      </c>
      <c r="M20" s="316"/>
    </row>
    <row r="21" s="4" customFormat="true" ht="12.75" hidden="false" customHeight="true" outlineLevel="0" collapsed="false">
      <c r="A21" s="320"/>
      <c r="B21" s="320"/>
      <c r="C21" s="320"/>
      <c r="D21" s="316" t="n">
        <f aca="false">I5</f>
        <v>2</v>
      </c>
      <c r="E21" s="316"/>
      <c r="F21" s="316" t="n">
        <f aca="false">I6</f>
        <v>1.6</v>
      </c>
      <c r="G21" s="316"/>
      <c r="H21" s="316" t="n">
        <f aca="false">I7</f>
        <v>1.2</v>
      </c>
      <c r="I21" s="316"/>
      <c r="J21" s="316" t="n">
        <f aca="false">I8</f>
        <v>0.8</v>
      </c>
      <c r="K21" s="316"/>
      <c r="L21" s="316" t="n">
        <f aca="false">I9</f>
        <v>0.4</v>
      </c>
      <c r="M21" s="316"/>
    </row>
    <row r="22" s="4" customFormat="true" ht="12.75" hidden="false" customHeight="true" outlineLevel="0" collapsed="false">
      <c r="A22" s="322"/>
      <c r="B22" s="323"/>
      <c r="C22" s="323"/>
      <c r="D22" s="135"/>
      <c r="E22" s="135"/>
      <c r="F22" s="135"/>
      <c r="G22" s="135"/>
      <c r="H22" s="135"/>
      <c r="I22" s="135"/>
      <c r="J22" s="135"/>
      <c r="K22" s="135"/>
      <c r="L22" s="135"/>
      <c r="M22" s="135"/>
    </row>
    <row r="23" s="4" customFormat="true" ht="12.75" hidden="false" customHeight="true" outlineLevel="0" collapsed="false">
      <c r="A23" s="324" t="s">
        <v>208</v>
      </c>
      <c r="B23" s="324"/>
      <c r="C23" s="324"/>
      <c r="D23" s="316" t="s">
        <v>36</v>
      </c>
      <c r="E23" s="316"/>
      <c r="F23" s="316" t="s">
        <v>37</v>
      </c>
      <c r="G23" s="316"/>
      <c r="H23" s="316" t="s">
        <v>38</v>
      </c>
      <c r="I23" s="316"/>
      <c r="J23" s="316" t="s">
        <v>39</v>
      </c>
      <c r="K23" s="316"/>
      <c r="L23" s="316" t="s">
        <v>40</v>
      </c>
      <c r="M23" s="316"/>
    </row>
    <row r="24" s="4" customFormat="true" ht="12.75" hidden="false" customHeight="true" outlineLevel="0" collapsed="false">
      <c r="A24" s="324"/>
      <c r="B24" s="324"/>
      <c r="C24" s="324"/>
      <c r="D24" s="316" t="n">
        <f aca="false">J5</f>
        <v>1</v>
      </c>
      <c r="E24" s="316"/>
      <c r="F24" s="316" t="n">
        <f aca="false">J6</f>
        <v>0.8</v>
      </c>
      <c r="G24" s="316"/>
      <c r="H24" s="316" t="n">
        <f aca="false">J7</f>
        <v>0.6</v>
      </c>
      <c r="I24" s="316"/>
      <c r="J24" s="316" t="n">
        <f aca="false">J8</f>
        <v>0.4</v>
      </c>
      <c r="K24" s="316"/>
      <c r="L24" s="316" t="n">
        <f aca="false">J9</f>
        <v>0.2</v>
      </c>
      <c r="M24" s="316"/>
    </row>
    <row r="25" s="4" customFormat="true" ht="12.75" hidden="false" customHeight="true" outlineLevel="0" collapsed="false">
      <c r="A25" s="325"/>
      <c r="B25" s="135"/>
      <c r="C25" s="135"/>
      <c r="D25" s="135"/>
      <c r="E25" s="135"/>
      <c r="F25" s="135"/>
      <c r="G25" s="135"/>
      <c r="H25" s="135"/>
      <c r="I25" s="135"/>
      <c r="J25" s="135"/>
      <c r="K25" s="135"/>
      <c r="L25" s="135"/>
      <c r="M25" s="135"/>
    </row>
    <row r="26" s="4" customFormat="true" ht="12.75" hidden="false" customHeight="true" outlineLevel="0" collapsed="false">
      <c r="A26" s="324" t="s">
        <v>209</v>
      </c>
      <c r="B26" s="324"/>
      <c r="C26" s="324"/>
      <c r="D26" s="316" t="s">
        <v>47</v>
      </c>
      <c r="E26" s="316"/>
      <c r="F26" s="316" t="s">
        <v>48</v>
      </c>
      <c r="G26" s="316"/>
      <c r="H26" s="316" t="s">
        <v>49</v>
      </c>
      <c r="I26" s="316"/>
      <c r="J26" s="316" t="s">
        <v>50</v>
      </c>
      <c r="K26" s="316"/>
      <c r="L26" s="316" t="s">
        <v>51</v>
      </c>
      <c r="M26" s="316"/>
    </row>
    <row r="27" s="4" customFormat="true" ht="12.75" hidden="false" customHeight="true" outlineLevel="0" collapsed="false">
      <c r="A27" s="324"/>
      <c r="B27" s="324"/>
      <c r="C27" s="324"/>
      <c r="D27" s="316" t="n">
        <f aca="false">K5</f>
        <v>2</v>
      </c>
      <c r="E27" s="316"/>
      <c r="F27" s="316" t="n">
        <f aca="false">K6</f>
        <v>1.5</v>
      </c>
      <c r="G27" s="316"/>
      <c r="H27" s="316" t="n">
        <f aca="false">K7</f>
        <v>1</v>
      </c>
      <c r="I27" s="316"/>
      <c r="J27" s="316" t="n">
        <f aca="false">K8</f>
        <v>0.5</v>
      </c>
      <c r="K27" s="316"/>
      <c r="L27" s="316" t="n">
        <f aca="false">K9</f>
        <v>0.1</v>
      </c>
      <c r="M27" s="316"/>
    </row>
    <row r="28" s="4" customFormat="true" ht="12.75" hidden="false" customHeight="true" outlineLevel="0" collapsed="false">
      <c r="A28" s="309"/>
      <c r="B28" s="309"/>
      <c r="C28" s="309"/>
      <c r="D28" s="309"/>
      <c r="E28" s="309"/>
    </row>
    <row r="29" s="4" customFormat="true" ht="12.75" hidden="false" customHeight="true" outlineLevel="0" collapsed="false">
      <c r="A29" s="309"/>
      <c r="B29" s="309"/>
      <c r="C29" s="309"/>
      <c r="D29" s="309"/>
      <c r="E29" s="309"/>
    </row>
    <row r="30" s="4" customFormat="true" ht="12.75" hidden="false" customHeight="true" outlineLevel="0" collapsed="false">
      <c r="A30" s="309"/>
      <c r="B30" s="309"/>
      <c r="C30" s="309"/>
      <c r="D30" s="309"/>
      <c r="E30" s="309"/>
    </row>
    <row r="31" customFormat="false" ht="12.75" hidden="false" customHeight="true" outlineLevel="0" collapsed="false">
      <c r="A31" s="264"/>
      <c r="B31" s="264"/>
      <c r="C31" s="264"/>
      <c r="D31" s="264"/>
      <c r="E31" s="264"/>
    </row>
    <row r="32" customFormat="false" ht="12.75" hidden="false" customHeight="true" outlineLevel="0" collapsed="false">
      <c r="A32" s="264"/>
      <c r="B32" s="264"/>
      <c r="C32" s="264"/>
      <c r="D32" s="264"/>
      <c r="E32" s="264"/>
    </row>
    <row r="33" customFormat="false" ht="12.75" hidden="false" customHeight="true" outlineLevel="0" collapsed="false">
      <c r="A33" s="264"/>
      <c r="B33" s="264"/>
      <c r="C33" s="264"/>
      <c r="D33" s="264"/>
      <c r="E33" s="264"/>
    </row>
    <row r="34" customFormat="false" ht="12.75" hidden="false" customHeight="true" outlineLevel="0" collapsed="false">
      <c r="A34" s="264"/>
      <c r="B34" s="264"/>
      <c r="C34" s="264"/>
      <c r="D34" s="264"/>
      <c r="E34" s="264"/>
    </row>
    <row r="35" customFormat="false" ht="12.75" hidden="false" customHeight="true" outlineLevel="0" collapsed="false">
      <c r="A35" s="264"/>
      <c r="B35" s="264"/>
      <c r="C35" s="264"/>
      <c r="D35" s="264"/>
      <c r="E35" s="264"/>
    </row>
    <row r="36" customFormat="false" ht="12.75" hidden="false" customHeight="true" outlineLevel="0" collapsed="false">
      <c r="A36" s="264"/>
      <c r="B36" s="264"/>
      <c r="C36" s="264"/>
      <c r="D36" s="264"/>
      <c r="E36" s="264"/>
    </row>
    <row r="37" customFormat="false" ht="12.75" hidden="false" customHeight="true" outlineLevel="0" collapsed="false">
      <c r="A37" s="264"/>
      <c r="B37" s="264"/>
      <c r="C37" s="264"/>
      <c r="D37" s="264"/>
      <c r="E37" s="264"/>
    </row>
    <row r="38" customFormat="false" ht="12.75" hidden="false" customHeight="true" outlineLevel="0" collapsed="false">
      <c r="A38" s="264"/>
      <c r="B38" s="264"/>
      <c r="C38" s="264"/>
      <c r="D38" s="264"/>
      <c r="E38" s="264"/>
    </row>
    <row r="39" customFormat="false" ht="12.75" hidden="false" customHeight="true" outlineLevel="0" collapsed="false">
      <c r="A39" s="264"/>
      <c r="B39" s="264"/>
      <c r="C39" s="264"/>
      <c r="D39" s="264"/>
      <c r="E39" s="264"/>
    </row>
    <row r="40" customFormat="false" ht="12.75" hidden="false" customHeight="true" outlineLevel="0" collapsed="false">
      <c r="A40" s="264"/>
      <c r="B40" s="264"/>
      <c r="C40" s="264"/>
      <c r="D40" s="264"/>
      <c r="E40" s="264"/>
    </row>
    <row r="41" customFormat="false" ht="12.75" hidden="false" customHeight="true" outlineLevel="0" collapsed="false">
      <c r="A41" s="264"/>
      <c r="B41" s="264"/>
      <c r="C41" s="264"/>
      <c r="D41" s="264"/>
      <c r="E41" s="264"/>
    </row>
    <row r="42" customFormat="false" ht="12.75" hidden="false" customHeight="true" outlineLevel="0" collapsed="false">
      <c r="A42" s="264"/>
      <c r="B42" s="264"/>
      <c r="C42" s="264"/>
      <c r="D42" s="264"/>
      <c r="E42" s="264"/>
    </row>
    <row r="43" customFormat="false" ht="12.75" hidden="false" customHeight="true" outlineLevel="0" collapsed="false">
      <c r="A43" s="264"/>
      <c r="B43" s="264"/>
      <c r="C43" s="264"/>
      <c r="D43" s="264"/>
      <c r="E43" s="264"/>
    </row>
    <row r="44" customFormat="false" ht="12.75" hidden="false" customHeight="true" outlineLevel="0" collapsed="false">
      <c r="A44" s="264"/>
      <c r="B44" s="264"/>
      <c r="C44" s="264"/>
      <c r="D44" s="264"/>
      <c r="E44" s="264"/>
    </row>
    <row r="45" customFormat="false" ht="12.75" hidden="false" customHeight="true" outlineLevel="0" collapsed="false">
      <c r="A45" s="264"/>
      <c r="B45" s="264"/>
      <c r="C45" s="264"/>
      <c r="D45" s="264"/>
      <c r="E45" s="264"/>
    </row>
    <row r="46" customFormat="false" ht="12.75" hidden="false" customHeight="true" outlineLevel="0" collapsed="false">
      <c r="A46" s="264"/>
      <c r="B46" s="264"/>
      <c r="C46" s="264"/>
      <c r="D46" s="264"/>
      <c r="E46" s="264"/>
    </row>
    <row r="47" customFormat="false" ht="12.75" hidden="false" customHeight="true" outlineLevel="0" collapsed="false">
      <c r="A47" s="264"/>
      <c r="B47" s="264"/>
      <c r="C47" s="264"/>
      <c r="D47" s="264"/>
      <c r="E47" s="264"/>
    </row>
    <row r="48" customFormat="false" ht="12.75" hidden="false" customHeight="true" outlineLevel="0" collapsed="false">
      <c r="A48" s="264"/>
      <c r="B48" s="264"/>
      <c r="C48" s="264"/>
      <c r="D48" s="264"/>
      <c r="E48" s="264"/>
    </row>
    <row r="49" customFormat="false" ht="12.75" hidden="false" customHeight="true" outlineLevel="0" collapsed="false">
      <c r="A49" s="264"/>
      <c r="B49" s="264"/>
      <c r="C49" s="264"/>
      <c r="D49" s="264"/>
      <c r="E49" s="264"/>
    </row>
    <row r="50" customFormat="false" ht="12.75" hidden="false" customHeight="true" outlineLevel="0" collapsed="false">
      <c r="A50" s="264"/>
      <c r="B50" s="264"/>
      <c r="C50" s="264"/>
      <c r="D50" s="264"/>
      <c r="E50" s="264"/>
    </row>
    <row r="51" customFormat="false" ht="12.75" hidden="false" customHeight="true" outlineLevel="0" collapsed="false">
      <c r="A51" s="264"/>
      <c r="B51" s="264"/>
      <c r="C51" s="264"/>
      <c r="D51" s="264"/>
      <c r="E51" s="264"/>
    </row>
    <row r="52" customFormat="false" ht="12.75" hidden="false" customHeight="true" outlineLevel="0" collapsed="false">
      <c r="A52" s="264"/>
      <c r="B52" s="264"/>
      <c r="C52" s="264"/>
      <c r="D52" s="264"/>
      <c r="E52" s="264"/>
    </row>
    <row r="53" customFormat="false" ht="12.75" hidden="false" customHeight="true" outlineLevel="0" collapsed="false">
      <c r="A53" s="264"/>
      <c r="B53" s="264"/>
      <c r="C53" s="264"/>
      <c r="D53" s="264"/>
      <c r="E53" s="264"/>
    </row>
    <row r="54" customFormat="false" ht="12.75" hidden="false" customHeight="true" outlineLevel="0" collapsed="false">
      <c r="A54" s="264"/>
      <c r="B54" s="264"/>
      <c r="C54" s="264"/>
      <c r="D54" s="264"/>
      <c r="E54" s="264"/>
    </row>
    <row r="55" customFormat="false" ht="12.75" hidden="false" customHeight="true" outlineLevel="0" collapsed="false">
      <c r="A55" s="264"/>
      <c r="B55" s="264"/>
      <c r="C55" s="264"/>
      <c r="D55" s="264"/>
      <c r="E55" s="264"/>
    </row>
    <row r="56" customFormat="false" ht="12.75" hidden="false" customHeight="true" outlineLevel="0" collapsed="false">
      <c r="A56" s="264"/>
      <c r="B56" s="264"/>
      <c r="C56" s="264"/>
      <c r="D56" s="264"/>
      <c r="E56" s="264"/>
    </row>
    <row r="57" customFormat="false" ht="12.75" hidden="false" customHeight="true" outlineLevel="0" collapsed="false">
      <c r="A57" s="264"/>
      <c r="B57" s="264"/>
      <c r="C57" s="264"/>
      <c r="D57" s="264"/>
      <c r="E57" s="264"/>
    </row>
    <row r="58" customFormat="false" ht="12.75" hidden="false" customHeight="true" outlineLevel="0" collapsed="false">
      <c r="A58" s="264"/>
      <c r="B58" s="264"/>
      <c r="C58" s="264"/>
      <c r="D58" s="264"/>
      <c r="E58" s="264"/>
    </row>
    <row r="59" customFormat="false" ht="12.75" hidden="false" customHeight="true" outlineLevel="0" collapsed="false">
      <c r="A59" s="264"/>
      <c r="B59" s="264"/>
      <c r="C59" s="264"/>
      <c r="D59" s="264"/>
      <c r="E59" s="264"/>
    </row>
    <row r="60" customFormat="false" ht="12.75" hidden="false" customHeight="true" outlineLevel="0" collapsed="false">
      <c r="A60" s="264"/>
      <c r="B60" s="264"/>
      <c r="C60" s="264"/>
      <c r="D60" s="264"/>
      <c r="E60" s="264"/>
    </row>
    <row r="61" customFormat="false" ht="12.75" hidden="false" customHeight="true" outlineLevel="0" collapsed="false">
      <c r="A61" s="264"/>
      <c r="B61" s="264"/>
      <c r="C61" s="264"/>
      <c r="D61" s="264"/>
      <c r="E61" s="264"/>
    </row>
    <row r="62" customFormat="false" ht="12.75" hidden="false" customHeight="true" outlineLevel="0" collapsed="false">
      <c r="A62" s="264"/>
      <c r="B62" s="264"/>
      <c r="C62" s="264"/>
      <c r="D62" s="264"/>
      <c r="E62" s="264"/>
    </row>
    <row r="63" customFormat="false" ht="12.75" hidden="false" customHeight="true" outlineLevel="0" collapsed="false">
      <c r="A63" s="264"/>
      <c r="B63" s="264"/>
      <c r="C63" s="264"/>
      <c r="D63" s="264"/>
      <c r="E63" s="264"/>
    </row>
    <row r="64" customFormat="false" ht="12.75" hidden="false" customHeight="true" outlineLevel="0" collapsed="false">
      <c r="A64" s="264"/>
      <c r="B64" s="264"/>
      <c r="C64" s="264"/>
      <c r="D64" s="264"/>
      <c r="E64" s="264"/>
    </row>
    <row r="65" customFormat="false" ht="12.75" hidden="false" customHeight="true" outlineLevel="0" collapsed="false">
      <c r="A65" s="264"/>
      <c r="B65" s="264"/>
      <c r="C65" s="264"/>
      <c r="D65" s="264"/>
      <c r="E65" s="264"/>
    </row>
    <row r="66" customFormat="false" ht="12.75" hidden="false" customHeight="true" outlineLevel="0" collapsed="false">
      <c r="A66" s="264"/>
      <c r="B66" s="264"/>
      <c r="C66" s="264"/>
      <c r="D66" s="264"/>
      <c r="E66" s="264"/>
    </row>
    <row r="67" customFormat="false" ht="12.75" hidden="false" customHeight="true" outlineLevel="0" collapsed="false">
      <c r="A67" s="264"/>
      <c r="B67" s="264"/>
      <c r="C67" s="264"/>
      <c r="D67" s="264"/>
      <c r="E67" s="264"/>
    </row>
    <row r="68" customFormat="false" ht="12.75" hidden="false" customHeight="true" outlineLevel="0" collapsed="false">
      <c r="A68" s="264"/>
      <c r="B68" s="264"/>
      <c r="C68" s="264"/>
      <c r="D68" s="264"/>
      <c r="E68" s="264"/>
    </row>
    <row r="69" customFormat="false" ht="12.75" hidden="false" customHeight="true" outlineLevel="0" collapsed="false">
      <c r="A69" s="264"/>
      <c r="B69" s="264"/>
      <c r="C69" s="264"/>
      <c r="D69" s="264"/>
      <c r="E69" s="264"/>
    </row>
    <row r="70" customFormat="false" ht="12.75" hidden="false" customHeight="true" outlineLevel="0" collapsed="false">
      <c r="A70" s="264"/>
      <c r="B70" s="264"/>
      <c r="C70" s="264"/>
      <c r="D70" s="264"/>
      <c r="E70" s="264"/>
    </row>
    <row r="71" customFormat="false" ht="12.75" hidden="false" customHeight="true" outlineLevel="0" collapsed="false">
      <c r="A71" s="264"/>
      <c r="B71" s="264"/>
      <c r="C71" s="264"/>
      <c r="D71" s="264"/>
      <c r="E71" s="264"/>
    </row>
    <row r="72" customFormat="false" ht="12.75" hidden="false" customHeight="true" outlineLevel="0" collapsed="false">
      <c r="A72" s="264"/>
      <c r="B72" s="264"/>
      <c r="C72" s="264"/>
      <c r="D72" s="264"/>
      <c r="E72" s="264"/>
    </row>
    <row r="73" customFormat="false" ht="12.75" hidden="false" customHeight="true" outlineLevel="0" collapsed="false">
      <c r="A73" s="264"/>
      <c r="B73" s="264"/>
      <c r="C73" s="264"/>
      <c r="D73" s="264"/>
      <c r="E73" s="264"/>
    </row>
    <row r="74" customFormat="false" ht="12.75" hidden="false" customHeight="true" outlineLevel="0" collapsed="false">
      <c r="A74" s="264"/>
      <c r="B74" s="264"/>
      <c r="C74" s="264"/>
      <c r="D74" s="264"/>
      <c r="E74" s="264"/>
    </row>
    <row r="75" customFormat="false" ht="12.75" hidden="false" customHeight="true" outlineLevel="0" collapsed="false">
      <c r="A75" s="264"/>
      <c r="B75" s="264"/>
      <c r="C75" s="264"/>
      <c r="D75" s="264"/>
      <c r="E75" s="264"/>
    </row>
    <row r="76" customFormat="false" ht="12.75" hidden="false" customHeight="true" outlineLevel="0" collapsed="false">
      <c r="A76" s="264"/>
      <c r="B76" s="264"/>
      <c r="C76" s="264"/>
      <c r="D76" s="264"/>
      <c r="E76" s="264"/>
    </row>
    <row r="77" customFormat="false" ht="12.75" hidden="false" customHeight="true" outlineLevel="0" collapsed="false">
      <c r="A77" s="264"/>
      <c r="B77" s="264"/>
      <c r="C77" s="264"/>
      <c r="D77" s="264"/>
      <c r="E77" s="264"/>
    </row>
    <row r="78" customFormat="false" ht="12.75" hidden="false" customHeight="true" outlineLevel="0" collapsed="false">
      <c r="A78" s="264"/>
      <c r="B78" s="264"/>
      <c r="C78" s="264"/>
      <c r="D78" s="264"/>
      <c r="E78" s="264"/>
    </row>
    <row r="79" customFormat="false" ht="12.75" hidden="false" customHeight="true" outlineLevel="0" collapsed="false">
      <c r="A79" s="264"/>
      <c r="B79" s="264"/>
      <c r="C79" s="264"/>
      <c r="D79" s="264"/>
      <c r="E79" s="264"/>
    </row>
    <row r="80" customFormat="false" ht="12.75" hidden="false" customHeight="true" outlineLevel="0" collapsed="false">
      <c r="A80" s="264"/>
      <c r="B80" s="264"/>
      <c r="C80" s="264"/>
      <c r="D80" s="264"/>
      <c r="E80" s="264"/>
    </row>
    <row r="81" customFormat="false" ht="12.75" hidden="false" customHeight="true" outlineLevel="0" collapsed="false">
      <c r="A81" s="264"/>
      <c r="B81" s="264"/>
      <c r="C81" s="264"/>
      <c r="D81" s="264"/>
      <c r="E81" s="264"/>
    </row>
    <row r="82" customFormat="false" ht="12.75" hidden="false" customHeight="true" outlineLevel="0" collapsed="false">
      <c r="A82" s="264"/>
      <c r="B82" s="264"/>
      <c r="C82" s="264"/>
      <c r="D82" s="264"/>
      <c r="E82" s="264"/>
    </row>
    <row r="83" customFormat="false" ht="12.75" hidden="false" customHeight="true" outlineLevel="0" collapsed="false">
      <c r="A83" s="264"/>
      <c r="B83" s="264"/>
      <c r="C83" s="264"/>
      <c r="D83" s="264"/>
      <c r="E83" s="264"/>
    </row>
    <row r="84" customFormat="false" ht="12.75" hidden="false" customHeight="true" outlineLevel="0" collapsed="false">
      <c r="A84" s="264"/>
      <c r="B84" s="264"/>
      <c r="C84" s="264"/>
      <c r="D84" s="264"/>
      <c r="E84" s="264"/>
    </row>
    <row r="85" customFormat="false" ht="12.75" hidden="false" customHeight="true" outlineLevel="0" collapsed="false">
      <c r="A85" s="264"/>
      <c r="B85" s="264"/>
      <c r="C85" s="264"/>
      <c r="D85" s="264"/>
      <c r="E85" s="264"/>
    </row>
    <row r="86" customFormat="false" ht="12.75" hidden="false" customHeight="true" outlineLevel="0" collapsed="false">
      <c r="A86" s="264"/>
      <c r="B86" s="264"/>
      <c r="C86" s="264"/>
      <c r="D86" s="264"/>
      <c r="E86" s="264"/>
    </row>
    <row r="87" customFormat="false" ht="12.75" hidden="false" customHeight="true" outlineLevel="0" collapsed="false">
      <c r="A87" s="264"/>
      <c r="B87" s="264"/>
      <c r="C87" s="264"/>
      <c r="D87" s="264"/>
      <c r="E87" s="264"/>
    </row>
    <row r="88" customFormat="false" ht="12.75" hidden="false" customHeight="true" outlineLevel="0" collapsed="false">
      <c r="A88" s="264"/>
      <c r="B88" s="264"/>
      <c r="C88" s="264"/>
      <c r="D88" s="264"/>
      <c r="E88" s="264"/>
    </row>
    <row r="89" customFormat="false" ht="12.75" hidden="false" customHeight="true" outlineLevel="0" collapsed="false">
      <c r="A89" s="264"/>
      <c r="B89" s="264"/>
      <c r="C89" s="264"/>
      <c r="D89" s="264"/>
      <c r="E89" s="264"/>
    </row>
    <row r="90" customFormat="false" ht="12.75" hidden="false" customHeight="true" outlineLevel="0" collapsed="false">
      <c r="A90" s="264"/>
      <c r="B90" s="264"/>
      <c r="C90" s="264"/>
      <c r="D90" s="264"/>
      <c r="E90" s="264"/>
    </row>
    <row r="91" customFormat="false" ht="12.75" hidden="false" customHeight="true" outlineLevel="0" collapsed="false">
      <c r="A91" s="264"/>
      <c r="B91" s="264"/>
      <c r="C91" s="264"/>
      <c r="D91" s="264"/>
      <c r="E91" s="264"/>
    </row>
    <row r="92" customFormat="false" ht="12.75" hidden="false" customHeight="true" outlineLevel="0" collapsed="false">
      <c r="A92" s="264"/>
      <c r="B92" s="264"/>
      <c r="C92" s="264"/>
      <c r="D92" s="264"/>
      <c r="E92" s="264"/>
    </row>
    <row r="93" customFormat="false" ht="12.75" hidden="false" customHeight="true" outlineLevel="0" collapsed="false">
      <c r="A93" s="264"/>
      <c r="B93" s="264"/>
      <c r="C93" s="264"/>
      <c r="D93" s="264"/>
      <c r="E93" s="264"/>
    </row>
    <row r="94" customFormat="false" ht="12.75" hidden="false" customHeight="true" outlineLevel="0" collapsed="false">
      <c r="A94" s="264"/>
      <c r="B94" s="264"/>
      <c r="C94" s="264"/>
      <c r="D94" s="264"/>
      <c r="E94" s="264"/>
    </row>
    <row r="95" customFormat="false" ht="12.75" hidden="false" customHeight="true" outlineLevel="0" collapsed="false">
      <c r="A95" s="264"/>
      <c r="B95" s="264"/>
      <c r="C95" s="264"/>
      <c r="D95" s="264"/>
      <c r="E95" s="264"/>
    </row>
    <row r="96" customFormat="false" ht="12.75" hidden="false" customHeight="true" outlineLevel="0" collapsed="false">
      <c r="A96" s="264"/>
      <c r="B96" s="264"/>
      <c r="C96" s="264"/>
      <c r="D96" s="264"/>
      <c r="E96" s="264"/>
    </row>
    <row r="97" customFormat="false" ht="12.75" hidden="false" customHeight="true" outlineLevel="0" collapsed="false">
      <c r="A97" s="264"/>
      <c r="B97" s="264"/>
      <c r="C97" s="264"/>
      <c r="D97" s="264"/>
      <c r="E97" s="264"/>
    </row>
    <row r="98" customFormat="false" ht="12.75" hidden="false" customHeight="true" outlineLevel="0" collapsed="false">
      <c r="A98" s="264"/>
      <c r="B98" s="264"/>
      <c r="C98" s="264"/>
      <c r="D98" s="264"/>
      <c r="E98" s="264"/>
    </row>
    <row r="99" customFormat="false" ht="12.75" hidden="false" customHeight="true" outlineLevel="0" collapsed="false">
      <c r="A99" s="264"/>
      <c r="B99" s="264"/>
      <c r="C99" s="264"/>
      <c r="D99" s="264"/>
      <c r="E99" s="264"/>
    </row>
    <row r="100" customFormat="false" ht="12.75" hidden="false" customHeight="true" outlineLevel="0" collapsed="false">
      <c r="A100" s="264"/>
      <c r="B100" s="264"/>
      <c r="C100" s="264"/>
      <c r="D100" s="264"/>
      <c r="E100" s="264"/>
    </row>
    <row r="101" customFormat="false" ht="12.75" hidden="false" customHeight="true" outlineLevel="0" collapsed="false">
      <c r="A101" s="264"/>
      <c r="B101" s="264"/>
      <c r="C101" s="264"/>
      <c r="D101" s="264"/>
      <c r="E101" s="264"/>
    </row>
    <row r="102" customFormat="false" ht="12.75" hidden="false" customHeight="true" outlineLevel="0" collapsed="false">
      <c r="A102" s="264"/>
      <c r="B102" s="264"/>
      <c r="C102" s="264"/>
      <c r="D102" s="264"/>
      <c r="E102" s="264"/>
    </row>
    <row r="103" customFormat="false" ht="12.75" hidden="false" customHeight="true" outlineLevel="0" collapsed="false">
      <c r="A103" s="264"/>
      <c r="B103" s="264"/>
      <c r="C103" s="264"/>
      <c r="D103" s="264"/>
      <c r="E103" s="264"/>
    </row>
    <row r="104" customFormat="false" ht="12.75" hidden="false" customHeight="true" outlineLevel="0" collapsed="false">
      <c r="A104" s="264"/>
      <c r="B104" s="264"/>
      <c r="C104" s="264"/>
      <c r="D104" s="264"/>
      <c r="E104" s="264"/>
    </row>
    <row r="105" customFormat="false" ht="12.75" hidden="false" customHeight="true" outlineLevel="0" collapsed="false">
      <c r="A105" s="264"/>
      <c r="B105" s="264"/>
      <c r="C105" s="264"/>
      <c r="D105" s="264"/>
      <c r="E105" s="264"/>
    </row>
    <row r="106" customFormat="false" ht="12.75" hidden="false" customHeight="true" outlineLevel="0" collapsed="false">
      <c r="A106" s="264"/>
      <c r="B106" s="264"/>
      <c r="C106" s="264"/>
      <c r="D106" s="264"/>
      <c r="E106" s="264"/>
    </row>
    <row r="107" customFormat="false" ht="12.75" hidden="false" customHeight="true" outlineLevel="0" collapsed="false">
      <c r="A107" s="264"/>
      <c r="B107" s="264"/>
      <c r="C107" s="264"/>
      <c r="D107" s="264"/>
      <c r="E107" s="264"/>
    </row>
    <row r="108" customFormat="false" ht="12.75" hidden="false" customHeight="true" outlineLevel="0" collapsed="false">
      <c r="A108" s="264"/>
      <c r="B108" s="264"/>
      <c r="C108" s="264"/>
      <c r="D108" s="264"/>
      <c r="E108" s="264"/>
    </row>
    <row r="109" customFormat="false" ht="12.75" hidden="false" customHeight="true" outlineLevel="0" collapsed="false">
      <c r="A109" s="264"/>
      <c r="B109" s="264"/>
      <c r="C109" s="264"/>
      <c r="D109" s="264"/>
      <c r="E109" s="264"/>
    </row>
    <row r="110" customFormat="false" ht="12.75" hidden="false" customHeight="true" outlineLevel="0" collapsed="false">
      <c r="A110" s="264"/>
      <c r="B110" s="264"/>
      <c r="C110" s="264"/>
      <c r="D110" s="264"/>
      <c r="E110" s="264"/>
    </row>
    <row r="111" customFormat="false" ht="12.75" hidden="false" customHeight="true" outlineLevel="0" collapsed="false">
      <c r="A111" s="264"/>
      <c r="B111" s="264"/>
      <c r="C111" s="264"/>
      <c r="D111" s="264"/>
      <c r="E111" s="264"/>
    </row>
    <row r="112" customFormat="false" ht="12.75" hidden="false" customHeight="true" outlineLevel="0" collapsed="false">
      <c r="A112" s="264"/>
      <c r="B112" s="264"/>
      <c r="C112" s="264"/>
      <c r="D112" s="264"/>
      <c r="E112" s="264"/>
    </row>
    <row r="113" customFormat="false" ht="12.75" hidden="false" customHeight="true" outlineLevel="0" collapsed="false">
      <c r="A113" s="264"/>
      <c r="B113" s="264"/>
      <c r="C113" s="264"/>
      <c r="D113" s="264"/>
      <c r="E113" s="264"/>
    </row>
    <row r="114" customFormat="false" ht="12.75" hidden="false" customHeight="true" outlineLevel="0" collapsed="false">
      <c r="A114" s="264"/>
      <c r="B114" s="264"/>
      <c r="C114" s="264"/>
      <c r="D114" s="264"/>
      <c r="E114" s="264"/>
    </row>
    <row r="115" customFormat="false" ht="12.75" hidden="false" customHeight="true" outlineLevel="0" collapsed="false">
      <c r="A115" s="264"/>
      <c r="B115" s="264"/>
      <c r="C115" s="264"/>
      <c r="D115" s="264"/>
      <c r="E115" s="264"/>
    </row>
    <row r="116" customFormat="false" ht="12.75" hidden="false" customHeight="true" outlineLevel="0" collapsed="false">
      <c r="A116" s="264"/>
      <c r="B116" s="264"/>
      <c r="C116" s="264"/>
      <c r="D116" s="264"/>
      <c r="E116" s="264"/>
    </row>
    <row r="117" customFormat="false" ht="12.75" hidden="false" customHeight="true" outlineLevel="0" collapsed="false">
      <c r="A117" s="264"/>
      <c r="B117" s="264"/>
      <c r="C117" s="264"/>
      <c r="D117" s="264"/>
      <c r="E117" s="264"/>
    </row>
    <row r="118" customFormat="false" ht="12.75" hidden="false" customHeight="true" outlineLevel="0" collapsed="false">
      <c r="A118" s="264"/>
      <c r="B118" s="264"/>
      <c r="C118" s="264"/>
      <c r="D118" s="264"/>
      <c r="E118" s="264"/>
    </row>
    <row r="119" customFormat="false" ht="12.75" hidden="false" customHeight="true" outlineLevel="0" collapsed="false">
      <c r="A119" s="264"/>
      <c r="B119" s="264"/>
      <c r="C119" s="264"/>
      <c r="D119" s="264"/>
      <c r="E119" s="264"/>
    </row>
    <row r="120" customFormat="false" ht="12.75" hidden="false" customHeight="true" outlineLevel="0" collapsed="false">
      <c r="A120" s="264"/>
      <c r="B120" s="264"/>
      <c r="C120" s="264"/>
      <c r="D120" s="264"/>
      <c r="E120" s="264"/>
    </row>
    <row r="121" customFormat="false" ht="12.75" hidden="false" customHeight="true" outlineLevel="0" collapsed="false">
      <c r="A121" s="264"/>
      <c r="B121" s="264"/>
      <c r="C121" s="264"/>
      <c r="D121" s="264"/>
      <c r="E121" s="264"/>
    </row>
    <row r="122" customFormat="false" ht="12.75" hidden="false" customHeight="true" outlineLevel="0" collapsed="false">
      <c r="A122" s="264"/>
      <c r="B122" s="264"/>
      <c r="C122" s="264"/>
      <c r="D122" s="264"/>
      <c r="E122" s="264"/>
    </row>
    <row r="123" customFormat="false" ht="12.75" hidden="false" customHeight="true" outlineLevel="0" collapsed="false">
      <c r="A123" s="264"/>
      <c r="B123" s="264"/>
      <c r="C123" s="264"/>
      <c r="D123" s="264"/>
      <c r="E123" s="264"/>
    </row>
    <row r="124" customFormat="false" ht="12.75" hidden="false" customHeight="true" outlineLevel="0" collapsed="false">
      <c r="A124" s="264"/>
      <c r="B124" s="264"/>
      <c r="C124" s="264"/>
      <c r="D124" s="264"/>
      <c r="E124" s="264"/>
    </row>
    <row r="125" customFormat="false" ht="12.75" hidden="false" customHeight="true" outlineLevel="0" collapsed="false">
      <c r="A125" s="264"/>
      <c r="B125" s="264"/>
      <c r="C125" s="264"/>
      <c r="D125" s="264"/>
      <c r="E125" s="264"/>
    </row>
    <row r="126" customFormat="false" ht="12.75" hidden="false" customHeight="true" outlineLevel="0" collapsed="false">
      <c r="A126" s="264"/>
      <c r="B126" s="264"/>
      <c r="C126" s="264"/>
      <c r="D126" s="264"/>
      <c r="E126" s="264"/>
    </row>
    <row r="127" customFormat="false" ht="12.75" hidden="false" customHeight="true" outlineLevel="0" collapsed="false">
      <c r="A127" s="264"/>
      <c r="B127" s="264"/>
      <c r="C127" s="264"/>
      <c r="D127" s="264"/>
      <c r="E127" s="264"/>
    </row>
    <row r="128" customFormat="false" ht="12.75" hidden="false" customHeight="true" outlineLevel="0" collapsed="false">
      <c r="A128" s="264"/>
      <c r="B128" s="264"/>
      <c r="C128" s="264"/>
      <c r="D128" s="264"/>
      <c r="E128" s="264"/>
    </row>
    <row r="129" customFormat="false" ht="12.75" hidden="false" customHeight="true" outlineLevel="0" collapsed="false">
      <c r="A129" s="264"/>
      <c r="B129" s="264"/>
      <c r="C129" s="264"/>
      <c r="D129" s="264"/>
      <c r="E129" s="264"/>
    </row>
    <row r="130" customFormat="false" ht="12.75" hidden="false" customHeight="true" outlineLevel="0" collapsed="false">
      <c r="A130" s="264"/>
      <c r="B130" s="264"/>
      <c r="C130" s="264"/>
      <c r="D130" s="264"/>
      <c r="E130" s="264"/>
    </row>
    <row r="131" customFormat="false" ht="12.75" hidden="false" customHeight="true" outlineLevel="0" collapsed="false">
      <c r="A131" s="264"/>
      <c r="B131" s="264"/>
      <c r="C131" s="264"/>
      <c r="D131" s="264"/>
      <c r="E131" s="264"/>
    </row>
    <row r="132" customFormat="false" ht="12.75" hidden="false" customHeight="true" outlineLevel="0" collapsed="false">
      <c r="A132" s="264"/>
      <c r="B132" s="264"/>
      <c r="C132" s="264"/>
      <c r="D132" s="264"/>
      <c r="E132" s="264"/>
    </row>
    <row r="133" customFormat="false" ht="12.75" hidden="false" customHeight="true" outlineLevel="0" collapsed="false">
      <c r="A133" s="264"/>
      <c r="B133" s="264"/>
      <c r="C133" s="264"/>
      <c r="D133" s="264"/>
      <c r="E133" s="264"/>
    </row>
    <row r="134" customFormat="false" ht="12.75" hidden="false" customHeight="true" outlineLevel="0" collapsed="false">
      <c r="A134" s="264"/>
      <c r="B134" s="264"/>
      <c r="C134" s="264"/>
      <c r="D134" s="264"/>
      <c r="E134" s="264"/>
    </row>
    <row r="135" customFormat="false" ht="12.75" hidden="false" customHeight="true" outlineLevel="0" collapsed="false">
      <c r="A135" s="264"/>
      <c r="B135" s="264"/>
      <c r="C135" s="264"/>
      <c r="D135" s="264"/>
      <c r="E135" s="264"/>
    </row>
    <row r="136" customFormat="false" ht="12.75" hidden="false" customHeight="true" outlineLevel="0" collapsed="false">
      <c r="A136" s="264"/>
      <c r="B136" s="264"/>
      <c r="C136" s="264"/>
      <c r="D136" s="264"/>
      <c r="E136" s="264"/>
    </row>
    <row r="137" customFormat="false" ht="12.75" hidden="false" customHeight="true" outlineLevel="0" collapsed="false">
      <c r="A137" s="264"/>
      <c r="B137" s="264"/>
      <c r="C137" s="264"/>
      <c r="D137" s="264"/>
      <c r="E137" s="264"/>
    </row>
    <row r="138" customFormat="false" ht="12.75" hidden="false" customHeight="true" outlineLevel="0" collapsed="false">
      <c r="A138" s="264"/>
      <c r="B138" s="264"/>
      <c r="C138" s="264"/>
      <c r="D138" s="264"/>
      <c r="E138" s="264"/>
    </row>
    <row r="139" customFormat="false" ht="12.75" hidden="false" customHeight="true" outlineLevel="0" collapsed="false">
      <c r="A139" s="264"/>
      <c r="B139" s="264"/>
      <c r="C139" s="264"/>
      <c r="D139" s="264"/>
      <c r="E139" s="264"/>
    </row>
    <row r="140" customFormat="false" ht="12.75" hidden="false" customHeight="true" outlineLevel="0" collapsed="false">
      <c r="A140" s="264"/>
      <c r="B140" s="264"/>
      <c r="C140" s="264"/>
      <c r="D140" s="264"/>
      <c r="E140" s="264"/>
    </row>
    <row r="141" customFormat="false" ht="12.75" hidden="false" customHeight="true" outlineLevel="0" collapsed="false">
      <c r="A141" s="264"/>
      <c r="B141" s="264"/>
      <c r="C141" s="264"/>
      <c r="D141" s="264"/>
      <c r="E141" s="264"/>
    </row>
    <row r="142" customFormat="false" ht="12.75" hidden="false" customHeight="true" outlineLevel="0" collapsed="false">
      <c r="A142" s="264"/>
      <c r="B142" s="264"/>
      <c r="C142" s="264"/>
      <c r="D142" s="264"/>
      <c r="E142" s="264"/>
    </row>
    <row r="143" customFormat="false" ht="12.75" hidden="false" customHeight="true" outlineLevel="0" collapsed="false">
      <c r="A143" s="264"/>
      <c r="B143" s="264"/>
      <c r="C143" s="264"/>
      <c r="D143" s="264"/>
      <c r="E143" s="264"/>
    </row>
    <row r="144" customFormat="false" ht="12.75" hidden="false" customHeight="true" outlineLevel="0" collapsed="false">
      <c r="A144" s="264"/>
      <c r="B144" s="264"/>
      <c r="C144" s="264"/>
      <c r="D144" s="264"/>
      <c r="E144" s="264"/>
    </row>
    <row r="145" customFormat="false" ht="12.75" hidden="false" customHeight="true" outlineLevel="0" collapsed="false">
      <c r="A145" s="264"/>
      <c r="B145" s="264"/>
      <c r="C145" s="264"/>
      <c r="D145" s="264"/>
      <c r="E145" s="264"/>
    </row>
    <row r="146" customFormat="false" ht="12.75" hidden="false" customHeight="true" outlineLevel="0" collapsed="false">
      <c r="A146" s="264"/>
      <c r="B146" s="264"/>
      <c r="C146" s="264"/>
      <c r="D146" s="264"/>
      <c r="E146" s="264"/>
    </row>
    <row r="147" customFormat="false" ht="12.75" hidden="false" customHeight="true" outlineLevel="0" collapsed="false">
      <c r="A147" s="264"/>
      <c r="B147" s="264"/>
      <c r="C147" s="264"/>
      <c r="D147" s="264"/>
      <c r="E147" s="264"/>
    </row>
    <row r="148" customFormat="false" ht="12.75" hidden="false" customHeight="true" outlineLevel="0" collapsed="false">
      <c r="A148" s="264"/>
      <c r="B148" s="264"/>
      <c r="C148" s="264"/>
      <c r="D148" s="264"/>
      <c r="E148" s="264"/>
    </row>
    <row r="149" customFormat="false" ht="12.75" hidden="false" customHeight="true" outlineLevel="0" collapsed="false">
      <c r="A149" s="264"/>
      <c r="B149" s="264"/>
      <c r="C149" s="264"/>
      <c r="D149" s="264"/>
      <c r="E149" s="264"/>
    </row>
    <row r="150" customFormat="false" ht="12.75" hidden="false" customHeight="true" outlineLevel="0" collapsed="false">
      <c r="A150" s="264"/>
      <c r="B150" s="264"/>
      <c r="C150" s="264"/>
      <c r="D150" s="264"/>
      <c r="E150" s="264"/>
    </row>
    <row r="151" customFormat="false" ht="12.75" hidden="false" customHeight="true" outlineLevel="0" collapsed="false">
      <c r="A151" s="264"/>
      <c r="B151" s="264"/>
      <c r="C151" s="264"/>
      <c r="D151" s="264"/>
      <c r="E151" s="264"/>
    </row>
    <row r="152" customFormat="false" ht="12.75" hidden="false" customHeight="true" outlineLevel="0" collapsed="false">
      <c r="A152" s="264"/>
      <c r="B152" s="264"/>
      <c r="C152" s="264"/>
      <c r="D152" s="264"/>
      <c r="E152" s="264"/>
    </row>
    <row r="153" customFormat="false" ht="12.75" hidden="false" customHeight="true" outlineLevel="0" collapsed="false">
      <c r="A153" s="264"/>
      <c r="B153" s="264"/>
      <c r="C153" s="264"/>
      <c r="D153" s="264"/>
      <c r="E153" s="264"/>
    </row>
    <row r="154" customFormat="false" ht="12.75" hidden="false" customHeight="true" outlineLevel="0" collapsed="false">
      <c r="A154" s="264"/>
      <c r="B154" s="264"/>
      <c r="C154" s="264"/>
      <c r="D154" s="264"/>
      <c r="E154" s="264"/>
    </row>
    <row r="155" customFormat="false" ht="12.75" hidden="false" customHeight="true" outlineLevel="0" collapsed="false">
      <c r="A155" s="264"/>
      <c r="B155" s="264"/>
      <c r="C155" s="264"/>
      <c r="D155" s="264"/>
      <c r="E155" s="264"/>
    </row>
    <row r="156" customFormat="false" ht="12.75" hidden="false" customHeight="true" outlineLevel="0" collapsed="false">
      <c r="A156" s="264"/>
      <c r="B156" s="264"/>
      <c r="C156" s="264"/>
      <c r="D156" s="264"/>
      <c r="E156" s="264"/>
    </row>
    <row r="157" customFormat="false" ht="12.75" hidden="false" customHeight="true" outlineLevel="0" collapsed="false">
      <c r="A157" s="264"/>
      <c r="B157" s="264"/>
      <c r="C157" s="264"/>
      <c r="D157" s="264"/>
      <c r="E157" s="264"/>
    </row>
    <row r="158" customFormat="false" ht="12.75" hidden="false" customHeight="true" outlineLevel="0" collapsed="false">
      <c r="A158" s="264"/>
      <c r="B158" s="264"/>
      <c r="C158" s="264"/>
      <c r="D158" s="264"/>
      <c r="E158" s="264"/>
    </row>
    <row r="159" customFormat="false" ht="12.75" hidden="false" customHeight="true" outlineLevel="0" collapsed="false">
      <c r="A159" s="264"/>
      <c r="B159" s="264"/>
      <c r="C159" s="264"/>
      <c r="D159" s="264"/>
      <c r="E159" s="264"/>
    </row>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sheetData>
  <sheetProtection sheet="true" password="960a" objects="true" scenarios="true" selectLockedCells="true" selectUnlockedCells="true"/>
  <mergeCells count="55">
    <mergeCell ref="A1:AE1"/>
    <mergeCell ref="A3:D3"/>
    <mergeCell ref="H3:K3"/>
    <mergeCell ref="F5:F11"/>
    <mergeCell ref="A15:Q16"/>
    <mergeCell ref="A17:C18"/>
    <mergeCell ref="D17:E17"/>
    <mergeCell ref="F17:G17"/>
    <mergeCell ref="H17:I17"/>
    <mergeCell ref="J17:K17"/>
    <mergeCell ref="L17:M17"/>
    <mergeCell ref="N17:O17"/>
    <mergeCell ref="P17:Q17"/>
    <mergeCell ref="R17:S17"/>
    <mergeCell ref="D18:E18"/>
    <mergeCell ref="F18:G18"/>
    <mergeCell ref="H18:I18"/>
    <mergeCell ref="J18:K18"/>
    <mergeCell ref="L18:M18"/>
    <mergeCell ref="N18:O18"/>
    <mergeCell ref="P18:Q18"/>
    <mergeCell ref="R18:S18"/>
    <mergeCell ref="A20:C21"/>
    <mergeCell ref="D20:E20"/>
    <mergeCell ref="F20:G20"/>
    <mergeCell ref="H20:I20"/>
    <mergeCell ref="J20:K20"/>
    <mergeCell ref="L20:M20"/>
    <mergeCell ref="D21:E21"/>
    <mergeCell ref="F21:G21"/>
    <mergeCell ref="H21:I21"/>
    <mergeCell ref="J21:K21"/>
    <mergeCell ref="L21:M21"/>
    <mergeCell ref="A23:C24"/>
    <mergeCell ref="D23:E23"/>
    <mergeCell ref="F23:G23"/>
    <mergeCell ref="H23:I23"/>
    <mergeCell ref="J23:K23"/>
    <mergeCell ref="L23:M23"/>
    <mergeCell ref="D24:E24"/>
    <mergeCell ref="F24:G24"/>
    <mergeCell ref="H24:I24"/>
    <mergeCell ref="J24:K24"/>
    <mergeCell ref="L24:M24"/>
    <mergeCell ref="A26:C27"/>
    <mergeCell ref="D26:E26"/>
    <mergeCell ref="F26:G26"/>
    <mergeCell ref="H26:I26"/>
    <mergeCell ref="J26:K26"/>
    <mergeCell ref="L26:M26"/>
    <mergeCell ref="D27:E27"/>
    <mergeCell ref="F27:G27"/>
    <mergeCell ref="H27:I27"/>
    <mergeCell ref="J27:K27"/>
    <mergeCell ref="L27:M27"/>
  </mergeCells>
  <printOptions headings="false" gridLines="false" gridLinesSet="true" horizontalCentered="false" verticalCentered="false"/>
  <pageMargins left="0.7875" right="0.7875" top="1.025" bottom="1.025"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Template/>
  <TotalTime>66</TotalTime>
  <Application>LibreOffice/25.8.1.1$MacOSX_X86_64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2006-03-06T11:50:55Z</dcterms:created>
  <dc:creator>Univap</dc:creator>
  <dc:description/>
  <dc:language>pt-BR</dc:language>
  <cp:lastModifiedBy>Roosevelt Silva</cp:lastModifiedBy>
  <dcterms:modified xsi:type="dcterms:W3CDTF">2026-06-15T16:46:27Z</dcterms:modified>
  <cp:revision>347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